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9875" windowHeight="7725"/>
  </bookViews>
  <sheets>
    <sheet name="สรุป" sheetId="22" r:id="rId1"/>
    <sheet name="เชื้อเพลิง" sheetId="16" r:id="rId2"/>
    <sheet name="ช่อมครุภัณฑ์" sheetId="15" r:id="rId3"/>
    <sheet name="ช่อมสิ่งปลูกสร้าง" sheetId="12" r:id="rId4"/>
    <sheet name="งานอาคาร" sheetId="13" r:id="rId5"/>
    <sheet name="งานพัสดุ" sheetId="14" r:id="rId6"/>
    <sheet name="การเงิน" sheetId="17" r:id="rId7"/>
    <sheet name="ประชาสัมพันธ์" sheetId="18" r:id="rId8"/>
    <sheet name="ทะเบียน" sheetId="19" r:id="rId9"/>
    <sheet name="สารบรรณ" sheetId="20" r:id="rId10"/>
    <sheet name="บุคลากร" sheetId="23" r:id="rId11"/>
    <sheet name="บัญชี" sheetId="21" r:id="rId12"/>
  </sheets>
  <calcPr calcId="125725"/>
</workbook>
</file>

<file path=xl/calcChain.xml><?xml version="1.0" encoding="utf-8"?>
<calcChain xmlns="http://schemas.openxmlformats.org/spreadsheetml/2006/main">
  <c r="D7" i="22"/>
  <c r="C13"/>
  <c r="C12"/>
  <c r="C11"/>
  <c r="C10"/>
  <c r="C9"/>
  <c r="C8"/>
  <c r="C7"/>
  <c r="C6"/>
  <c r="C5"/>
  <c r="C4"/>
  <c r="C3"/>
  <c r="F36" i="23"/>
  <c r="D12" i="22" s="1"/>
  <c r="G5" i="23"/>
  <c r="H5" s="1"/>
  <c r="F36" i="21"/>
  <c r="D13" i="22" s="1"/>
  <c r="G5" i="21"/>
  <c r="G6" s="1"/>
  <c r="F36" i="20"/>
  <c r="D11" i="22" s="1"/>
  <c r="G5" i="20"/>
  <c r="G6" s="1"/>
  <c r="F36" i="19"/>
  <c r="D10" i="22" s="1"/>
  <c r="H5" i="19"/>
  <c r="G5"/>
  <c r="G6" s="1"/>
  <c r="F36" i="18"/>
  <c r="D9" i="22" s="1"/>
  <c r="E9" s="1"/>
  <c r="G5" i="18"/>
  <c r="G6" s="1"/>
  <c r="F36" i="17"/>
  <c r="D8" i="22" s="1"/>
  <c r="G5" i="17"/>
  <c r="G6" s="1"/>
  <c r="F36" i="16"/>
  <c r="D3" i="22" s="1"/>
  <c r="H5" i="16"/>
  <c r="G5"/>
  <c r="G6" s="1"/>
  <c r="F36" i="15"/>
  <c r="D4" i="22" s="1"/>
  <c r="H5" i="15"/>
  <c r="G5"/>
  <c r="G6" s="1"/>
  <c r="F36" i="14"/>
  <c r="G5"/>
  <c r="G6" s="1"/>
  <c r="F36" i="13"/>
  <c r="D6" i="22" s="1"/>
  <c r="G5" i="13"/>
  <c r="H5" s="1"/>
  <c r="F36" i="12"/>
  <c r="D5" i="22" s="1"/>
  <c r="G5" i="12"/>
  <c r="H5" s="1"/>
  <c r="F11" i="22" l="1"/>
  <c r="E5"/>
  <c r="F3"/>
  <c r="F7"/>
  <c r="E6"/>
  <c r="E10"/>
  <c r="E13"/>
  <c r="E11"/>
  <c r="F6"/>
  <c r="E7"/>
  <c r="F4"/>
  <c r="E4"/>
  <c r="F12"/>
  <c r="E12"/>
  <c r="D14"/>
  <c r="E3"/>
  <c r="F10"/>
  <c r="F5"/>
  <c r="F9"/>
  <c r="F13"/>
  <c r="F8"/>
  <c r="E8"/>
  <c r="C14"/>
  <c r="H5" i="17"/>
  <c r="H5" i="20"/>
  <c r="H5" i="14"/>
  <c r="H5" i="21"/>
  <c r="G6" i="23"/>
  <c r="G7" i="21"/>
  <c r="H6"/>
  <c r="H6" i="20"/>
  <c r="G7"/>
  <c r="H6" i="19"/>
  <c r="G7"/>
  <c r="H5" i="18"/>
  <c r="H6"/>
  <c r="G7"/>
  <c r="H6" i="17"/>
  <c r="G7"/>
  <c r="G7" i="16"/>
  <c r="H6"/>
  <c r="G7" i="15"/>
  <c r="H6"/>
  <c r="H6" i="14"/>
  <c r="G7"/>
  <c r="G6" i="13"/>
  <c r="G6" i="12"/>
  <c r="E14" i="22" l="1"/>
  <c r="F14"/>
  <c r="H6" i="23"/>
  <c r="G7"/>
  <c r="H7" i="21"/>
  <c r="G8"/>
  <c r="G8" i="20"/>
  <c r="H7"/>
  <c r="H7" i="19"/>
  <c r="G8"/>
  <c r="G8" i="18"/>
  <c r="H7"/>
  <c r="H7" i="17"/>
  <c r="G8"/>
  <c r="G8" i="16"/>
  <c r="H7"/>
  <c r="G8" i="15"/>
  <c r="H7"/>
  <c r="H7" i="14"/>
  <c r="G8"/>
  <c r="H6" i="13"/>
  <c r="G7"/>
  <c r="H6" i="12"/>
  <c r="G7"/>
  <c r="H7" i="23" l="1"/>
  <c r="G8"/>
  <c r="G9" i="21"/>
  <c r="H8"/>
  <c r="G9" i="20"/>
  <c r="H8"/>
  <c r="H8" i="19"/>
  <c r="G9"/>
  <c r="G9" i="18"/>
  <c r="H8"/>
  <c r="H8" i="17"/>
  <c r="G9"/>
  <c r="G9" i="16"/>
  <c r="H8"/>
  <c r="G9" i="15"/>
  <c r="H8"/>
  <c r="H8" i="14"/>
  <c r="G9"/>
  <c r="H7" i="13"/>
  <c r="G8"/>
  <c r="H7" i="12"/>
  <c r="G8"/>
  <c r="H8" i="23" l="1"/>
  <c r="G9"/>
  <c r="G10" i="21"/>
  <c r="H9"/>
  <c r="G10" i="20"/>
  <c r="H9"/>
  <c r="H9" i="19"/>
  <c r="G10"/>
  <c r="H9" i="18"/>
  <c r="G10"/>
  <c r="H9" i="17"/>
  <c r="G10"/>
  <c r="G10" i="16"/>
  <c r="H9"/>
  <c r="G10" i="15"/>
  <c r="H9"/>
  <c r="H9" i="14"/>
  <c r="G10"/>
  <c r="H8" i="13"/>
  <c r="G9"/>
  <c r="H8" i="12"/>
  <c r="G9"/>
  <c r="H9" i="23" l="1"/>
  <c r="G10"/>
  <c r="H10" i="21"/>
  <c r="G11"/>
  <c r="H10" i="20"/>
  <c r="G11"/>
  <c r="H10" i="19"/>
  <c r="G11"/>
  <c r="G11" i="18"/>
  <c r="H10"/>
  <c r="H10" i="17"/>
  <c r="G11"/>
  <c r="G11" i="16"/>
  <c r="H10"/>
  <c r="G11" i="15"/>
  <c r="H10"/>
  <c r="H10" i="14"/>
  <c r="G11"/>
  <c r="H9" i="13"/>
  <c r="G10"/>
  <c r="H9" i="12"/>
  <c r="G10"/>
  <c r="H10" i="23" l="1"/>
  <c r="G11"/>
  <c r="G12" i="21"/>
  <c r="H11"/>
  <c r="G12" i="20"/>
  <c r="H11"/>
  <c r="H11" i="19"/>
  <c r="G12"/>
  <c r="G12" i="18"/>
  <c r="H11"/>
  <c r="H11" i="17"/>
  <c r="G12"/>
  <c r="G12" i="16"/>
  <c r="H11"/>
  <c r="G12" i="15"/>
  <c r="H11"/>
  <c r="H11" i="14"/>
  <c r="G12"/>
  <c r="H10" i="13"/>
  <c r="G11"/>
  <c r="H10" i="12"/>
  <c r="G11"/>
  <c r="H11" i="23" l="1"/>
  <c r="G12"/>
  <c r="G13" i="21"/>
  <c r="H12"/>
  <c r="G13" i="20"/>
  <c r="H12"/>
  <c r="H12" i="19"/>
  <c r="G13"/>
  <c r="G13" i="18"/>
  <c r="H12"/>
  <c r="H12" i="17"/>
  <c r="G13"/>
  <c r="G13" i="16"/>
  <c r="H12"/>
  <c r="G13" i="15"/>
  <c r="H12"/>
  <c r="H12" i="14"/>
  <c r="G13"/>
  <c r="H11" i="13"/>
  <c r="G12"/>
  <c r="H11" i="12"/>
  <c r="G12"/>
  <c r="H12" i="23" l="1"/>
  <c r="G13"/>
  <c r="H13" i="21"/>
  <c r="G14"/>
  <c r="H13" i="20"/>
  <c r="G14"/>
  <c r="H13" i="19"/>
  <c r="G14"/>
  <c r="G14" i="18"/>
  <c r="H13"/>
  <c r="H13" i="17"/>
  <c r="G14"/>
  <c r="G14" i="16"/>
  <c r="H13"/>
  <c r="G14" i="15"/>
  <c r="H13"/>
  <c r="H13" i="14"/>
  <c r="G14"/>
  <c r="H12" i="13"/>
  <c r="G13"/>
  <c r="H12" i="12"/>
  <c r="G13"/>
  <c r="H13" i="23" l="1"/>
  <c r="G14"/>
  <c r="G15" i="21"/>
  <c r="H14"/>
  <c r="G15" i="20"/>
  <c r="H14"/>
  <c r="H14" i="19"/>
  <c r="G15"/>
  <c r="G15" i="18"/>
  <c r="H14"/>
  <c r="H14" i="17"/>
  <c r="G15"/>
  <c r="G15" i="16"/>
  <c r="H14"/>
  <c r="G15" i="15"/>
  <c r="H14"/>
  <c r="H14" i="14"/>
  <c r="G15"/>
  <c r="H13" i="13"/>
  <c r="G14"/>
  <c r="H13" i="12"/>
  <c r="G14"/>
  <c r="H14" i="23" l="1"/>
  <c r="G15"/>
  <c r="G16" i="21"/>
  <c r="H15"/>
  <c r="G16" i="20"/>
  <c r="H15"/>
  <c r="H15" i="19"/>
  <c r="G16"/>
  <c r="H15" i="18"/>
  <c r="G16"/>
  <c r="H15" i="17"/>
  <c r="G16"/>
  <c r="G16" i="16"/>
  <c r="H15"/>
  <c r="G16" i="15"/>
  <c r="H15"/>
  <c r="G16" i="14"/>
  <c r="H15"/>
  <c r="H14" i="13"/>
  <c r="G15"/>
  <c r="H14" i="12"/>
  <c r="G15"/>
  <c r="H15" i="23" l="1"/>
  <c r="G16"/>
  <c r="H16" i="21"/>
  <c r="G17"/>
  <c r="H16" i="20"/>
  <c r="G17"/>
  <c r="H16" i="19"/>
  <c r="G17"/>
  <c r="G17" i="18"/>
  <c r="H16"/>
  <c r="H16" i="17"/>
  <c r="G17"/>
  <c r="G17" i="16"/>
  <c r="H16"/>
  <c r="G17" i="15"/>
  <c r="H16"/>
  <c r="G17" i="14"/>
  <c r="H16"/>
  <c r="H15" i="13"/>
  <c r="G16"/>
  <c r="H15" i="12"/>
  <c r="G16"/>
  <c r="H16" i="23" l="1"/>
  <c r="G17"/>
  <c r="G18" i="21"/>
  <c r="H17"/>
  <c r="G18" i="20"/>
  <c r="H17"/>
  <c r="H17" i="19"/>
  <c r="G18"/>
  <c r="G18" i="18"/>
  <c r="H17"/>
  <c r="H17" i="17"/>
  <c r="G18"/>
  <c r="G18" i="16"/>
  <c r="H17"/>
  <c r="G18" i="15"/>
  <c r="H17"/>
  <c r="G18" i="14"/>
  <c r="H17"/>
  <c r="H16" i="13"/>
  <c r="G17"/>
  <c r="H16" i="12"/>
  <c r="G17"/>
  <c r="H17" i="23" l="1"/>
  <c r="G18"/>
  <c r="G19" i="21"/>
  <c r="H18"/>
  <c r="G19" i="20"/>
  <c r="H18"/>
  <c r="H18" i="19"/>
  <c r="G19"/>
  <c r="G19" i="18"/>
  <c r="H18"/>
  <c r="H18" i="17"/>
  <c r="G19"/>
  <c r="G19" i="16"/>
  <c r="H18"/>
  <c r="G19" i="15"/>
  <c r="H18"/>
  <c r="G19" i="14"/>
  <c r="H18"/>
  <c r="H17" i="13"/>
  <c r="G18"/>
  <c r="H17" i="12"/>
  <c r="G18"/>
  <c r="H18" i="23" l="1"/>
  <c r="G19"/>
  <c r="H19" i="21"/>
  <c r="G20"/>
  <c r="H19" i="20"/>
  <c r="G20"/>
  <c r="H19" i="19"/>
  <c r="G20"/>
  <c r="G20" i="18"/>
  <c r="H19"/>
  <c r="H19" i="17"/>
  <c r="G20"/>
  <c r="G20" i="16"/>
  <c r="H19"/>
  <c r="G20" i="15"/>
  <c r="H19"/>
  <c r="G20" i="14"/>
  <c r="H19"/>
  <c r="H18" i="13"/>
  <c r="G19"/>
  <c r="H18" i="12"/>
  <c r="G19"/>
  <c r="H19" i="23" l="1"/>
  <c r="G20"/>
  <c r="G21" i="21"/>
  <c r="H20"/>
  <c r="G21" i="20"/>
  <c r="H20"/>
  <c r="H20" i="19"/>
  <c r="G21"/>
  <c r="G21" i="18"/>
  <c r="H20"/>
  <c r="H20" i="17"/>
  <c r="G21"/>
  <c r="G21" i="16"/>
  <c r="H20"/>
  <c r="G21" i="15"/>
  <c r="H20"/>
  <c r="G21" i="14"/>
  <c r="H20"/>
  <c r="H19" i="13"/>
  <c r="G20"/>
  <c r="H19" i="12"/>
  <c r="G20"/>
  <c r="H20" i="23" l="1"/>
  <c r="G21"/>
  <c r="H21" i="21"/>
  <c r="G22"/>
  <c r="H21" i="20"/>
  <c r="G22"/>
  <c r="H21" i="19"/>
  <c r="G22"/>
  <c r="G22" i="18"/>
  <c r="H21"/>
  <c r="H21" i="17"/>
  <c r="G22"/>
  <c r="G22" i="16"/>
  <c r="H21"/>
  <c r="G22" i="15"/>
  <c r="H21"/>
  <c r="G22" i="14"/>
  <c r="H21"/>
  <c r="H20" i="13"/>
  <c r="G21"/>
  <c r="H20" i="12"/>
  <c r="G21"/>
  <c r="H21" i="23" l="1"/>
  <c r="G22"/>
  <c r="G23" i="21"/>
  <c r="H22"/>
  <c r="G23" i="20"/>
  <c r="H22"/>
  <c r="H22" i="19"/>
  <c r="G23"/>
  <c r="G23" i="18"/>
  <c r="H22"/>
  <c r="H22" i="17"/>
  <c r="G23"/>
  <c r="G23" i="16"/>
  <c r="H22"/>
  <c r="G23" i="15"/>
  <c r="H22"/>
  <c r="G23" i="14"/>
  <c r="H22"/>
  <c r="H21" i="13"/>
  <c r="G22"/>
  <c r="H21" i="12"/>
  <c r="G22"/>
  <c r="H22" i="23" l="1"/>
  <c r="G23"/>
  <c r="G24" i="21"/>
  <c r="H23"/>
  <c r="H23" i="20"/>
  <c r="G24"/>
  <c r="H23" i="19"/>
  <c r="G24"/>
  <c r="G24" i="18"/>
  <c r="H23"/>
  <c r="H23" i="17"/>
  <c r="G24"/>
  <c r="G24" i="16"/>
  <c r="H23"/>
  <c r="G24" i="15"/>
  <c r="H23"/>
  <c r="G24" i="14"/>
  <c r="H23"/>
  <c r="H22" i="13"/>
  <c r="G23"/>
  <c r="H22" i="12"/>
  <c r="G23"/>
  <c r="H23" i="23" l="1"/>
  <c r="G24"/>
  <c r="H24" i="21"/>
  <c r="G25"/>
  <c r="H24" i="20"/>
  <c r="G25"/>
  <c r="H24" i="19"/>
  <c r="G25"/>
  <c r="G25" i="18"/>
  <c r="H24"/>
  <c r="H24" i="17"/>
  <c r="G25"/>
  <c r="G25" i="16"/>
  <c r="H24"/>
  <c r="G25" i="15"/>
  <c r="H24"/>
  <c r="G25" i="14"/>
  <c r="H24"/>
  <c r="H23" i="13"/>
  <c r="G24"/>
  <c r="H23" i="12"/>
  <c r="G24"/>
  <c r="H24" i="23" l="1"/>
  <c r="G25"/>
  <c r="G26" i="21"/>
  <c r="H25"/>
  <c r="G26" i="20"/>
  <c r="H25"/>
  <c r="H25" i="19"/>
  <c r="G26"/>
  <c r="G26" i="18"/>
  <c r="H25"/>
  <c r="H25" i="17"/>
  <c r="G26"/>
  <c r="G26" i="16"/>
  <c r="H25"/>
  <c r="G26" i="15"/>
  <c r="H25"/>
  <c r="G26" i="14"/>
  <c r="H25"/>
  <c r="H24" i="13"/>
  <c r="G25"/>
  <c r="H24" i="12"/>
  <c r="G25"/>
  <c r="H25" i="23" l="1"/>
  <c r="G26"/>
  <c r="H26" i="21"/>
  <c r="G27"/>
  <c r="H26" i="20"/>
  <c r="G27"/>
  <c r="H26" i="19"/>
  <c r="G27"/>
  <c r="G27" i="18"/>
  <c r="H26"/>
  <c r="H26" i="17"/>
  <c r="G27"/>
  <c r="G27" i="16"/>
  <c r="H26"/>
  <c r="G27" i="15"/>
  <c r="H26"/>
  <c r="G27" i="14"/>
  <c r="H26"/>
  <c r="H25" i="13"/>
  <c r="G26"/>
  <c r="H25" i="12"/>
  <c r="G26"/>
  <c r="H26" i="23" l="1"/>
  <c r="G27"/>
  <c r="G28" i="21"/>
  <c r="H27"/>
  <c r="H27" i="20"/>
  <c r="G28"/>
  <c r="H27" i="19"/>
  <c r="G28"/>
  <c r="G28" i="18"/>
  <c r="H27"/>
  <c r="H27" i="17"/>
  <c r="G28"/>
  <c r="G28" i="16"/>
  <c r="H27"/>
  <c r="G28" i="15"/>
  <c r="H27"/>
  <c r="G28" i="14"/>
  <c r="H27"/>
  <c r="H26" i="13"/>
  <c r="G27"/>
  <c r="H26" i="12"/>
  <c r="G27"/>
  <c r="H27" i="23" l="1"/>
  <c r="G28"/>
  <c r="H28" i="21"/>
  <c r="G29"/>
  <c r="H28" i="20"/>
  <c r="G29"/>
  <c r="H28" i="19"/>
  <c r="G29"/>
  <c r="G29" i="18"/>
  <c r="H28"/>
  <c r="H28" i="17"/>
  <c r="G29"/>
  <c r="G29" i="16"/>
  <c r="H28"/>
  <c r="G29" i="15"/>
  <c r="H28"/>
  <c r="G29" i="14"/>
  <c r="H28"/>
  <c r="H27" i="13"/>
  <c r="G28"/>
  <c r="H27" i="12"/>
  <c r="G28"/>
  <c r="H28" i="23" l="1"/>
  <c r="G29"/>
  <c r="H29" i="21"/>
  <c r="G30"/>
  <c r="H29" i="20"/>
  <c r="G30"/>
  <c r="H29" i="19"/>
  <c r="G30"/>
  <c r="G30" i="18"/>
  <c r="H29"/>
  <c r="H29" i="17"/>
  <c r="G30"/>
  <c r="G30" i="16"/>
  <c r="H29"/>
  <c r="G30" i="15"/>
  <c r="H29"/>
  <c r="G30" i="14"/>
  <c r="H29"/>
  <c r="H28" i="13"/>
  <c r="G29"/>
  <c r="H28" i="12"/>
  <c r="G29"/>
  <c r="H29" i="23" l="1"/>
  <c r="G30"/>
  <c r="G31" i="21"/>
  <c r="H30"/>
  <c r="H30" i="20"/>
  <c r="G31"/>
  <c r="H30" i="19"/>
  <c r="G31"/>
  <c r="G31" i="18"/>
  <c r="H30"/>
  <c r="H30" i="17"/>
  <c r="G31"/>
  <c r="G31" i="16"/>
  <c r="H30"/>
  <c r="G31" i="15"/>
  <c r="H30"/>
  <c r="G31" i="14"/>
  <c r="H30"/>
  <c r="H29" i="13"/>
  <c r="G30"/>
  <c r="H29" i="12"/>
  <c r="G30"/>
  <c r="H30" i="23" l="1"/>
  <c r="G31"/>
  <c r="H31" i="21"/>
  <c r="G32"/>
  <c r="H31" i="20"/>
  <c r="G32"/>
  <c r="H31" i="19"/>
  <c r="G32"/>
  <c r="H31" i="18"/>
  <c r="G32"/>
  <c r="H31" i="17"/>
  <c r="G32"/>
  <c r="G32" i="16"/>
  <c r="H31"/>
  <c r="G32" i="15"/>
  <c r="H31"/>
  <c r="G32" i="14"/>
  <c r="H31"/>
  <c r="H30" i="13"/>
  <c r="G31"/>
  <c r="H30" i="12"/>
  <c r="G31"/>
  <c r="H31" i="23" l="1"/>
  <c r="G32"/>
  <c r="H32" i="21"/>
  <c r="G33"/>
  <c r="H32" i="20"/>
  <c r="G33"/>
  <c r="H32" i="19"/>
  <c r="G33"/>
  <c r="G33" i="18"/>
  <c r="H32"/>
  <c r="H32" i="17"/>
  <c r="G33"/>
  <c r="G33" i="16"/>
  <c r="H32"/>
  <c r="G33" i="15"/>
  <c r="H32"/>
  <c r="G33" i="14"/>
  <c r="H32"/>
  <c r="H31" i="13"/>
  <c r="G32"/>
  <c r="H31" i="12"/>
  <c r="G32"/>
  <c r="H32" i="23" l="1"/>
  <c r="G33"/>
  <c r="H33" i="21"/>
  <c r="G34"/>
  <c r="H33" i="20"/>
  <c r="G34"/>
  <c r="H33" i="19"/>
  <c r="G34"/>
  <c r="G34" i="18"/>
  <c r="H33"/>
  <c r="H33" i="17"/>
  <c r="G34"/>
  <c r="G34" i="16"/>
  <c r="H33"/>
  <c r="G34" i="15"/>
  <c r="H33"/>
  <c r="G34" i="14"/>
  <c r="H33"/>
  <c r="H32" i="13"/>
  <c r="G33"/>
  <c r="H32" i="12"/>
  <c r="G33"/>
  <c r="H33" i="23" l="1"/>
  <c r="G34"/>
  <c r="H34" i="21"/>
  <c r="G35"/>
  <c r="H35" s="1"/>
  <c r="H34" i="20"/>
  <c r="G35"/>
  <c r="H35" s="1"/>
  <c r="H34" i="19"/>
  <c r="G35"/>
  <c r="H35" s="1"/>
  <c r="G35" i="18"/>
  <c r="H35" s="1"/>
  <c r="H34"/>
  <c r="H34" i="17"/>
  <c r="G35"/>
  <c r="H35" s="1"/>
  <c r="G35" i="16"/>
  <c r="H35" s="1"/>
  <c r="H34"/>
  <c r="G35" i="15"/>
  <c r="H35" s="1"/>
  <c r="H34"/>
  <c r="G35" i="14"/>
  <c r="H35" s="1"/>
  <c r="H34"/>
  <c r="H33" i="13"/>
  <c r="G34"/>
  <c r="H33" i="12"/>
  <c r="G34"/>
  <c r="H34" i="23" l="1"/>
  <c r="G35"/>
  <c r="H35" s="1"/>
  <c r="H34" i="13"/>
  <c r="G35"/>
  <c r="H35" s="1"/>
  <c r="H34" i="12"/>
  <c r="G35"/>
  <c r="H35" s="1"/>
</calcChain>
</file>

<file path=xl/sharedStrings.xml><?xml version="1.0" encoding="utf-8"?>
<sst xmlns="http://schemas.openxmlformats.org/spreadsheetml/2006/main" count="432" uniqueCount="208">
  <si>
    <t>เครื่องควบคุม</t>
  </si>
  <si>
    <t>054/58</t>
  </si>
  <si>
    <t>3 พ.ย. 57</t>
  </si>
  <si>
    <t>ผ้าม่าน</t>
  </si>
  <si>
    <t>053/58</t>
  </si>
  <si>
    <t>3 พ.ย.57</t>
  </si>
  <si>
    <t>ประตูม้วน</t>
  </si>
  <si>
    <t>052/58</t>
  </si>
  <si>
    <t>กรุผนังไม้อัด</t>
  </si>
  <si>
    <t xml:space="preserve">051/58 </t>
  </si>
  <si>
    <t xml:space="preserve">3  พย 57 </t>
  </si>
  <si>
    <t>router  wiless</t>
  </si>
  <si>
    <t>040/58</t>
  </si>
  <si>
    <t>28 ตค.57</t>
  </si>
  <si>
    <t>มาลา</t>
  </si>
  <si>
    <t>015/58</t>
  </si>
  <si>
    <t>22  ต.ค 57</t>
  </si>
  <si>
    <t>หินฝุ่น</t>
  </si>
  <si>
    <t>014/58</t>
  </si>
  <si>
    <t>26 ตค. 57</t>
  </si>
  <si>
    <t>สผ.005/58</t>
  </si>
  <si>
    <t>9 ตค. 57</t>
  </si>
  <si>
    <t>คงเหลือ</t>
  </si>
  <si>
    <t>รวม</t>
  </si>
  <si>
    <t>ยอดใช้</t>
  </si>
  <si>
    <t>ยอดใช้จ่าย</t>
  </si>
  <si>
    <t>ว/ด/ป</t>
  </si>
  <si>
    <t>ที่</t>
  </si>
  <si>
    <t>16ตค 57</t>
  </si>
  <si>
    <t>สผ.006</t>
  </si>
  <si>
    <t>ป้าย วันงานกฐิน</t>
  </si>
  <si>
    <t>14  ตค.57</t>
  </si>
  <si>
    <t>สผ.011</t>
  </si>
  <si>
    <t>ป้าย5*2 โครงการอนุรักษ์ปลาบึก</t>
  </si>
  <si>
    <t>8 ตค 58</t>
  </si>
  <si>
    <t>012/58</t>
  </si>
  <si>
    <t>ตรายาง</t>
  </si>
  <si>
    <t>22 ตค 58</t>
  </si>
  <si>
    <t>019/58</t>
  </si>
  <si>
    <t>สะไมพร</t>
  </si>
  <si>
    <t>ตรวจระบบช่วงล่าง ก-4032</t>
  </si>
  <si>
    <t>24 ตค 58</t>
  </si>
  <si>
    <t>020/58</t>
  </si>
  <si>
    <t>ชุดกระจกมองข้าง</t>
  </si>
  <si>
    <t>26 ตค 57</t>
  </si>
  <si>
    <t>ค่าถ่ายเอกสาร</t>
  </si>
  <si>
    <t>058/58</t>
  </si>
  <si>
    <t>17 ตค 57</t>
  </si>
  <si>
    <t>036/58</t>
  </si>
  <si>
    <t>บานประตูชักโคก</t>
  </si>
  <si>
    <t>29 ต.ค. 58</t>
  </si>
  <si>
    <t>042/58</t>
  </si>
  <si>
    <t xml:space="preserve">กระดาษ a4 </t>
  </si>
  <si>
    <t>29 ตค 58</t>
  </si>
  <si>
    <t>นายสุทธิชัย</t>
  </si>
  <si>
    <t>เหล็ก สีย้อมไม้</t>
  </si>
  <si>
    <t>4 พย 58</t>
  </si>
  <si>
    <t xml:space="preserve">CPU </t>
  </si>
  <si>
    <t>6 พย 57</t>
  </si>
  <si>
    <t>น้ำมันเครื่อง</t>
  </si>
  <si>
    <t>น้ำหมึกชนิเติม</t>
  </si>
  <si>
    <t>4 พย 57</t>
  </si>
  <si>
    <t>ปูนสำเร็จรูป</t>
  </si>
  <si>
    <t>ครูภัทรพิชชา</t>
  </si>
  <si>
    <t>กระดาษปกสี</t>
  </si>
  <si>
    <t>059/58</t>
  </si>
  <si>
    <t>พันขอลวดมอเตอร์</t>
  </si>
  <si>
    <t>ฝ่ายบริหารทรัพยากร</t>
  </si>
  <si>
    <t>งานการเงิน</t>
  </si>
  <si>
    <t>งานประชาสัมพันธ์</t>
  </si>
  <si>
    <t>งานทะเบียน</t>
  </si>
  <si>
    <t>งานบัญชี</t>
  </si>
  <si>
    <t>งานบริหารงานทั่วไป</t>
  </si>
  <si>
    <t>งานบุคลากร</t>
  </si>
  <si>
    <t>งานอาคารสถานที่</t>
  </si>
  <si>
    <t>ยอดจัดสรร</t>
  </si>
  <si>
    <t>ยอดใช้สะสม</t>
  </si>
  <si>
    <t xml:space="preserve"> คงเหลือ</t>
  </si>
  <si>
    <t>10 ก 57</t>
  </si>
  <si>
    <t>093/57</t>
  </si>
  <si>
    <t>น้ำมันแก๊สโซฮอล์ 95</t>
  </si>
  <si>
    <t>12  พย 57</t>
  </si>
  <si>
    <t>106/58</t>
  </si>
  <si>
    <t>ผ้าออแกนิก</t>
  </si>
  <si>
    <t>20 พย 57</t>
  </si>
  <si>
    <t>10 พย 57</t>
  </si>
  <si>
    <t>ค่าจ้างพันมอเตอร์</t>
  </si>
  <si>
    <t xml:space="preserve">ชุดรางไฟขาสปริง </t>
  </si>
  <si>
    <t>ครูบุญโชติ</t>
  </si>
  <si>
    <t>ค่าป้ายไวนิล</t>
  </si>
  <si>
    <t>20 พย57</t>
  </si>
  <si>
    <t>ยูรีเทน</t>
  </si>
  <si>
    <t>21 พย 57</t>
  </si>
  <si>
    <t>วารสารประชาสัมพันธ์ เล่มที่2</t>
  </si>
  <si>
    <t>ป้ายประชาสัมพันธ์ ค่านิยม12 ประการ</t>
  </si>
  <si>
    <t>สผ 125</t>
  </si>
  <si>
    <t>28 พย 58</t>
  </si>
  <si>
    <t>กระปุกพวงมาลัย</t>
  </si>
  <si>
    <t>2 ธค 57</t>
  </si>
  <si>
    <t>ผ้าสีทองอ่อน</t>
  </si>
  <si>
    <t>28 พย 57</t>
  </si>
  <si>
    <t>131/58</t>
  </si>
  <si>
    <t>นางธนัญญา</t>
  </si>
  <si>
    <t>หมึกพิมพ์</t>
  </si>
  <si>
    <t>2 ธค 58</t>
  </si>
  <si>
    <t>ทะเบียน</t>
  </si>
  <si>
    <t>3 ธค 57</t>
  </si>
  <si>
    <t>139/58</t>
  </si>
  <si>
    <t>นายภัทธศักดิ์</t>
  </si>
  <si>
    <t>ซองน้ำตาล</t>
  </si>
  <si>
    <t>1 ธค 57</t>
  </si>
  <si>
    <t>พื้นลามิเนท</t>
  </si>
  <si>
    <t>4 ธค 57</t>
  </si>
  <si>
    <t>ลำโพงขยายเสียง 4ชุด</t>
  </si>
  <si>
    <t>ป้ายไวนิล</t>
  </si>
  <si>
    <t xml:space="preserve">งานพัสดุ </t>
  </si>
  <si>
    <t>140/58</t>
  </si>
  <si>
    <t>เช็คเปลี่ยนน้ำมันเครื่อง</t>
  </si>
  <si>
    <t>9 ธค 58</t>
  </si>
  <si>
    <t>ตรวจระบบเบรค</t>
  </si>
  <si>
    <t>8 ธค 57</t>
  </si>
  <si>
    <t>เครื่องตัดแต่งพุ่มไม้</t>
  </si>
  <si>
    <t>11 ธค 57</t>
  </si>
  <si>
    <t>ไม้กวาดมือเสือ</t>
  </si>
  <si>
    <t>12 ธค 57</t>
  </si>
  <si>
    <t>เครื่องปรับอากาศ</t>
  </si>
  <si>
    <t>165/58</t>
  </si>
  <si>
    <t>130/58</t>
  </si>
  <si>
    <t>สผ 166/58</t>
  </si>
  <si>
    <t>สผ167/58</t>
  </si>
  <si>
    <t>168/58</t>
  </si>
  <si>
    <t>169/58</t>
  </si>
  <si>
    <t>16 ธค 57</t>
  </si>
  <si>
    <t>ปกประกาศนียบัตรผ้าไหม +เครื่องปริ้น</t>
  </si>
  <si>
    <t>ป้ายคอมโพสิท</t>
  </si>
  <si>
    <t>24 ธค 57</t>
  </si>
  <si>
    <t>ป้ายไวนิล สวัสดีปีใหม่</t>
  </si>
  <si>
    <t>24 ธค 58</t>
  </si>
  <si>
    <t>ตรวจระบบเครื่องยนต์</t>
  </si>
  <si>
    <t>6 มค 58</t>
  </si>
  <si>
    <t>หลอดไฟนีออน</t>
  </si>
  <si>
    <t>กล้องดิจติตอล</t>
  </si>
  <si>
    <t>9 มค 58</t>
  </si>
  <si>
    <t>วารสารประชาสัมพันธ์ เล่มที่3</t>
  </si>
  <si>
    <t>12 มค 58</t>
  </si>
  <si>
    <t>5 มค 58</t>
  </si>
  <si>
    <t>รูปพระเทพ</t>
  </si>
  <si>
    <t>8 มค 58</t>
  </si>
  <si>
    <t>เหล็กกล่อง</t>
  </si>
  <si>
    <t>ธงชาติ</t>
  </si>
  <si>
    <t>22 มค 58</t>
  </si>
  <si>
    <t>27 มค 58</t>
  </si>
  <si>
    <t>ป้ายประชาสัมพันธ์ สติกเกอร์พระบรมฉายาลักษณ์ ในหลวง</t>
  </si>
  <si>
    <t>28 มค 58</t>
  </si>
  <si>
    <t>นางสาวสะไมพร</t>
  </si>
  <si>
    <t>ตรวจเช็คระบบ กจ 1019</t>
  </si>
  <si>
    <t>ตรวจเช็คระบบ นข 1400</t>
  </si>
  <si>
    <t>ค่าบันทึกเสียง รร.พระราชทาน</t>
  </si>
  <si>
    <t>ป้ายวิสัยทัศน์</t>
  </si>
  <si>
    <t>21 มค 58</t>
  </si>
  <si>
    <t>ตู้ควบคุมระบบไฟปั๊มน้ำ</t>
  </si>
  <si>
    <t>กล่องแยกสัญญาณ HDMI</t>
  </si>
  <si>
    <t>2 กพ 58</t>
  </si>
  <si>
    <t>เปลี่ยนปั้ม ลูกปืน 40 0058</t>
  </si>
  <si>
    <t>เช็คเปลี่ยนน้ำมันเครื่อง นท 3054</t>
  </si>
  <si>
    <t>3 กพ 58</t>
  </si>
  <si>
    <t>284/58</t>
  </si>
  <si>
    <t>พรบ. รถ 13 คัน</t>
  </si>
  <si>
    <t>16 กพ 58</t>
  </si>
  <si>
    <t>ค่าจัดงานดอกไม้สด</t>
  </si>
  <si>
    <t>พันมอเตอร์</t>
  </si>
  <si>
    <t>9 กพ 58</t>
  </si>
  <si>
    <t>ถ่ายเอกสารแผนที่</t>
  </si>
  <si>
    <t>17 กพ 58</t>
  </si>
  <si>
    <t>กระดาษถ่ายเอกสาร</t>
  </si>
  <si>
    <t>10 กพ 58</t>
  </si>
  <si>
    <t>สุทธิชัย</t>
  </si>
  <si>
    <t>ครูสืบพงศ์</t>
  </si>
  <si>
    <t>แบตเตอร์รี่</t>
  </si>
  <si>
    <t>18 กพ 58</t>
  </si>
  <si>
    <t>นายธีรชิต</t>
  </si>
  <si>
    <t>25 กพ 58</t>
  </si>
  <si>
    <t>ป้ายประชาสัมพันธ์</t>
  </si>
  <si>
    <t>23 กพ 58</t>
  </si>
  <si>
    <t>24 กพ 58</t>
  </si>
  <si>
    <t>นางมาลัยวรรณ</t>
  </si>
  <si>
    <t>บุญโชติ</t>
  </si>
  <si>
    <t>2 มีค 58</t>
  </si>
  <si>
    <t>เช็คเปลี่ยนถ่ายน้ำมัน (กค 990)</t>
  </si>
  <si>
    <t>9 มีค. 58</t>
  </si>
  <si>
    <t>นายบุญโชติ</t>
  </si>
  <si>
    <t>หัวบัวไม้</t>
  </si>
  <si>
    <t>10 มีค. 58</t>
  </si>
  <si>
    <t>คาสปอรืตไลท์ฯ</t>
  </si>
  <si>
    <t xml:space="preserve">การจัดสรร งปม.  </t>
  </si>
  <si>
    <t>ผู้ใช้วัสดุ</t>
  </si>
  <si>
    <t>รายการจัดซื้อ( ใส่รายงานที่1)</t>
  </si>
  <si>
    <t>สผ.</t>
  </si>
  <si>
    <t>ช่อมสิ่งปลูกสร้าง</t>
  </si>
  <si>
    <t>งานพัสดุ</t>
  </si>
  <si>
    <t>เชื้อเพลิง</t>
  </si>
  <si>
    <t>ช่อมครุภัณฑ์</t>
  </si>
  <si>
    <t>%</t>
  </si>
  <si>
    <t>13 มีค. 58</t>
  </si>
  <si>
    <t>เครื่องแสกนด์</t>
  </si>
  <si>
    <t>16 มีน.58</t>
  </si>
  <si>
    <t>นางธนัญญาณ์</t>
  </si>
  <si>
    <t>ซ่อมบำรุงเครื่องปรับอากาศ</t>
  </si>
</sst>
</file>

<file path=xl/styles.xml><?xml version="1.0" encoding="utf-8"?>
<styleSheet xmlns="http://schemas.openxmlformats.org/spreadsheetml/2006/main">
  <numFmts count="3">
    <numFmt numFmtId="187" formatCode="_(* #,##0.00_);_(* \(#,##0.00\);_(* &quot;-&quot;??_);_(@_)"/>
    <numFmt numFmtId="188" formatCode="_(* #,##0_);_(* \(#,##0\);_(* &quot;-&quot;??_);_(@_)"/>
    <numFmt numFmtId="189" formatCode="_(* #,##0.0_);_(* \(#,##0.0\);_(* &quot;-&quot;??_);_(@_)"/>
  </numFmts>
  <fonts count="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sz val="16"/>
      <color theme="1"/>
      <name val="TH Sarabun New"/>
      <family val="2"/>
    </font>
    <font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88" fontId="2" fillId="0" borderId="0" xfId="1" applyNumberFormat="1" applyFont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7" fontId="2" fillId="3" borderId="1" xfId="1" applyFont="1" applyFill="1" applyBorder="1" applyAlignment="1">
      <alignment horizontal="center" vertical="center"/>
    </xf>
    <xf numFmtId="187" fontId="2" fillId="0" borderId="1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/>
    <xf numFmtId="188" fontId="2" fillId="3" borderId="1" xfId="1" applyNumberFormat="1" applyFont="1" applyFill="1" applyBorder="1"/>
    <xf numFmtId="188" fontId="2" fillId="0" borderId="5" xfId="1" applyNumberFormat="1" applyFont="1" applyBorder="1"/>
    <xf numFmtId="188" fontId="2" fillId="0" borderId="5" xfId="0" applyNumberFormat="1" applyFont="1" applyBorder="1"/>
    <xf numFmtId="0" fontId="2" fillId="0" borderId="1" xfId="0" applyFont="1" applyBorder="1" applyAlignment="1">
      <alignment horizontal="center"/>
    </xf>
    <xf numFmtId="188" fontId="2" fillId="0" borderId="1" xfId="1" applyNumberFormat="1" applyFont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/>
    <xf numFmtId="0" fontId="2" fillId="2" borderId="4" xfId="0" applyFont="1" applyFill="1" applyBorder="1" applyAlignment="1"/>
    <xf numFmtId="0" fontId="2" fillId="0" borderId="1" xfId="0" applyFont="1" applyBorder="1" applyAlignment="1"/>
    <xf numFmtId="188" fontId="2" fillId="3" borderId="1" xfId="1" applyNumberFormat="1" applyFont="1" applyFill="1" applyBorder="1" applyAlignment="1"/>
    <xf numFmtId="189" fontId="2" fillId="3" borderId="1" xfId="1" applyNumberFormat="1" applyFont="1" applyFill="1" applyBorder="1"/>
    <xf numFmtId="0" fontId="2" fillId="0" borderId="0" xfId="0" applyFont="1" applyAlignment="1">
      <alignment horizontal="left"/>
    </xf>
    <xf numFmtId="188" fontId="2" fillId="3" borderId="8" xfId="1" applyNumberFormat="1" applyFont="1" applyFill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88" fontId="2" fillId="3" borderId="1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/>
    <xf numFmtId="0" fontId="3" fillId="0" borderId="4" xfId="0" applyFont="1" applyBorder="1"/>
    <xf numFmtId="0" fontId="3" fillId="0" borderId="4" xfId="0" applyFont="1" applyBorder="1" applyAlignment="1"/>
    <xf numFmtId="188" fontId="3" fillId="3" borderId="1" xfId="1" applyNumberFormat="1" applyFont="1" applyFill="1" applyBorder="1"/>
    <xf numFmtId="187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87" fontId="4" fillId="0" borderId="1" xfId="1" applyFont="1" applyBorder="1" applyAlignment="1">
      <alignment horizontal="center"/>
    </xf>
    <xf numFmtId="187" fontId="4" fillId="0" borderId="1" xfId="1" applyFont="1" applyBorder="1" applyAlignment="1">
      <alignment horizontal="left"/>
    </xf>
    <xf numFmtId="188" fontId="4" fillId="0" borderId="1" xfId="1" applyNumberFormat="1" applyFont="1" applyBorder="1" applyAlignment="1">
      <alignment horizontal="right" vertical="center"/>
    </xf>
    <xf numFmtId="188" fontId="2" fillId="0" borderId="1" xfId="0" applyNumberFormat="1" applyFont="1" applyBorder="1" applyAlignment="1">
      <alignment horizontal="right"/>
    </xf>
    <xf numFmtId="188" fontId="2" fillId="0" borderId="0" xfId="0" applyNumberFormat="1" applyFont="1"/>
    <xf numFmtId="188" fontId="2" fillId="0" borderId="1" xfId="0" applyNumberFormat="1" applyFont="1" applyBorder="1"/>
    <xf numFmtId="187" fontId="4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87" fontId="2" fillId="0" borderId="7" xfId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5"/>
  <sheetViews>
    <sheetView tabSelected="1" workbookViewId="0">
      <selection activeCell="C17" sqref="C17"/>
    </sheetView>
  </sheetViews>
  <sheetFormatPr defaultColWidth="9" defaultRowHeight="21" customHeight="1"/>
  <cols>
    <col min="1" max="1" width="5.75" style="1" customWidth="1"/>
    <col min="2" max="2" width="24.25" style="1" customWidth="1"/>
    <col min="3" max="3" width="12.625" style="1" customWidth="1"/>
    <col min="4" max="4" width="11.75" style="1" customWidth="1"/>
    <col min="5" max="5" width="8" style="1" customWidth="1"/>
    <col min="6" max="6" width="12.25" style="1" customWidth="1"/>
    <col min="7" max="16384" width="9" style="1"/>
  </cols>
  <sheetData>
    <row r="2" spans="1:6" ht="21" customHeight="1">
      <c r="A2" s="9"/>
      <c r="B2" s="41" t="s">
        <v>67</v>
      </c>
      <c r="C2" s="38" t="s">
        <v>75</v>
      </c>
      <c r="D2" s="38" t="s">
        <v>76</v>
      </c>
      <c r="E2" s="38" t="s">
        <v>202</v>
      </c>
      <c r="F2" s="38" t="s">
        <v>77</v>
      </c>
    </row>
    <row r="3" spans="1:6" ht="21" customHeight="1">
      <c r="A3" s="9">
        <v>1</v>
      </c>
      <c r="B3" s="42" t="s">
        <v>200</v>
      </c>
      <c r="C3" s="43">
        <f>เชื้อเพลิง!H2</f>
        <v>2000000</v>
      </c>
      <c r="D3" s="43">
        <f>เชื้อเพลิง!F36</f>
        <v>375133.55</v>
      </c>
      <c r="E3" s="47">
        <f>(D3/C3)*100</f>
        <v>18.756677499999999</v>
      </c>
      <c r="F3" s="43">
        <f>C3-D3</f>
        <v>1624866.45</v>
      </c>
    </row>
    <row r="4" spans="1:6" ht="21" customHeight="1">
      <c r="A4" s="9">
        <v>2</v>
      </c>
      <c r="B4" s="42" t="s">
        <v>201</v>
      </c>
      <c r="C4" s="43">
        <f>ช่อมครุภัณฑ์!H2</f>
        <v>500000</v>
      </c>
      <c r="D4" s="43">
        <f>ช่อมครุภัณฑ์!F36</f>
        <v>186126.06</v>
      </c>
      <c r="E4" s="47">
        <f t="shared" ref="E4:E14" si="0">(D4/C4)*100</f>
        <v>37.225211999999999</v>
      </c>
      <c r="F4" s="43">
        <f t="shared" ref="F4:F13" si="1">C4-D4</f>
        <v>313873.94</v>
      </c>
    </row>
    <row r="5" spans="1:6" ht="21" customHeight="1">
      <c r="A5" s="9">
        <v>3</v>
      </c>
      <c r="B5" s="42" t="s">
        <v>198</v>
      </c>
      <c r="C5" s="43">
        <f>ช่อมสิ่งปลูกสร้าง!H2</f>
        <v>500000</v>
      </c>
      <c r="D5" s="43">
        <f>ช่อมสิ่งปลูกสร้าง!F36</f>
        <v>310258</v>
      </c>
      <c r="E5" s="47">
        <f t="shared" si="0"/>
        <v>62.051599999999993</v>
      </c>
      <c r="F5" s="43">
        <f t="shared" si="1"/>
        <v>189742</v>
      </c>
    </row>
    <row r="6" spans="1:6" ht="21" customHeight="1">
      <c r="A6" s="9">
        <v>4</v>
      </c>
      <c r="B6" s="42" t="s">
        <v>74</v>
      </c>
      <c r="C6" s="43">
        <f>งานอาคาร!H2</f>
        <v>650000</v>
      </c>
      <c r="D6" s="43">
        <f>งานอาคาร!F36</f>
        <v>640493</v>
      </c>
      <c r="E6" s="47">
        <f t="shared" si="0"/>
        <v>98.53738461538461</v>
      </c>
      <c r="F6" s="43">
        <f t="shared" si="1"/>
        <v>9507</v>
      </c>
    </row>
    <row r="7" spans="1:6" ht="21" customHeight="1">
      <c r="A7" s="9">
        <v>5</v>
      </c>
      <c r="B7" s="39" t="s">
        <v>115</v>
      </c>
      <c r="C7" s="44">
        <f>งานพัสดุ!H2</f>
        <v>300000</v>
      </c>
      <c r="D7" s="44">
        <f>งานพัสดุ!F36</f>
        <v>40911</v>
      </c>
      <c r="E7" s="47">
        <f t="shared" si="0"/>
        <v>13.636999999999999</v>
      </c>
      <c r="F7" s="43">
        <f t="shared" si="1"/>
        <v>259089</v>
      </c>
    </row>
    <row r="8" spans="1:6" ht="21" customHeight="1">
      <c r="A8" s="9">
        <v>6</v>
      </c>
      <c r="B8" s="39" t="s">
        <v>68</v>
      </c>
      <c r="C8" s="44">
        <f>การเงิน!H2</f>
        <v>35000</v>
      </c>
      <c r="D8" s="44">
        <f>การเงิน!F36</f>
        <v>17860</v>
      </c>
      <c r="E8" s="47">
        <f t="shared" si="0"/>
        <v>51.028571428571425</v>
      </c>
      <c r="F8" s="43">
        <f t="shared" si="1"/>
        <v>17140</v>
      </c>
    </row>
    <row r="9" spans="1:6" ht="21" customHeight="1">
      <c r="A9" s="9">
        <v>7</v>
      </c>
      <c r="B9" s="39" t="s">
        <v>69</v>
      </c>
      <c r="C9" s="44">
        <f>ประชาสัมพันธ์!H2</f>
        <v>100000</v>
      </c>
      <c r="D9" s="44">
        <f>ประชาสัมพันธ์!F36</f>
        <v>107329</v>
      </c>
      <c r="E9" s="47">
        <f t="shared" si="0"/>
        <v>107.32900000000001</v>
      </c>
      <c r="F9" s="43">
        <f t="shared" si="1"/>
        <v>-7329</v>
      </c>
    </row>
    <row r="10" spans="1:6" ht="21" customHeight="1">
      <c r="A10" s="9">
        <v>8</v>
      </c>
      <c r="B10" s="39" t="s">
        <v>70</v>
      </c>
      <c r="C10" s="44">
        <f>ทะเบียน!H2</f>
        <v>100000</v>
      </c>
      <c r="D10" s="44">
        <f>ทะเบียน!F36</f>
        <v>57380</v>
      </c>
      <c r="E10" s="47">
        <f t="shared" si="0"/>
        <v>57.379999999999995</v>
      </c>
      <c r="F10" s="43">
        <f t="shared" si="1"/>
        <v>42620</v>
      </c>
    </row>
    <row r="11" spans="1:6" ht="21" customHeight="1">
      <c r="A11" s="9">
        <v>9</v>
      </c>
      <c r="B11" s="40" t="s">
        <v>72</v>
      </c>
      <c r="C11" s="44">
        <f>สารบรรณ!H2</f>
        <v>260000</v>
      </c>
      <c r="D11" s="44">
        <f>สารบรรณ!F36</f>
        <v>205562.41</v>
      </c>
      <c r="E11" s="47">
        <f t="shared" si="0"/>
        <v>79.062465384615393</v>
      </c>
      <c r="F11" s="43">
        <f t="shared" si="1"/>
        <v>54437.59</v>
      </c>
    </row>
    <row r="12" spans="1:6" ht="21" customHeight="1">
      <c r="A12" s="9">
        <v>10</v>
      </c>
      <c r="B12" s="40" t="s">
        <v>73</v>
      </c>
      <c r="C12" s="44">
        <f>บุคลากร!H2</f>
        <v>297000</v>
      </c>
      <c r="D12" s="44">
        <f>บุคลากร!F36</f>
        <v>10964</v>
      </c>
      <c r="E12" s="47">
        <f t="shared" si="0"/>
        <v>3.6915824915824915</v>
      </c>
      <c r="F12" s="43">
        <f t="shared" si="1"/>
        <v>286036</v>
      </c>
    </row>
    <row r="13" spans="1:6" ht="21" customHeight="1">
      <c r="A13" s="9">
        <v>11</v>
      </c>
      <c r="B13" s="9" t="s">
        <v>71</v>
      </c>
      <c r="C13" s="44">
        <f>บัญชี!H2</f>
        <v>18000</v>
      </c>
      <c r="D13" s="44">
        <f>บัญชี!F36</f>
        <v>10964</v>
      </c>
      <c r="E13" s="47">
        <f t="shared" si="0"/>
        <v>60.911111111111119</v>
      </c>
      <c r="F13" s="43">
        <f t="shared" si="1"/>
        <v>7036</v>
      </c>
    </row>
    <row r="14" spans="1:6" ht="21" customHeight="1">
      <c r="A14" s="48" t="s">
        <v>23</v>
      </c>
      <c r="B14" s="48"/>
      <c r="C14" s="46">
        <f>SUM(C3:C13)</f>
        <v>4760000</v>
      </c>
      <c r="D14" s="46">
        <f t="shared" ref="D14:F14" si="2">SUM(D3:D13)</f>
        <v>1962981.0199999998</v>
      </c>
      <c r="E14" s="47">
        <f t="shared" si="0"/>
        <v>41.239097058823525</v>
      </c>
      <c r="F14" s="46">
        <f t="shared" si="2"/>
        <v>2797018.9799999995</v>
      </c>
    </row>
    <row r="15" spans="1:6" ht="21" customHeight="1">
      <c r="C15" s="45"/>
    </row>
  </sheetData>
  <mergeCells count="1">
    <mergeCell ref="A14:B1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11" sqref="F11"/>
    </sheetView>
  </sheetViews>
  <sheetFormatPr defaultColWidth="9" defaultRowHeight="20.100000000000001" customHeight="1"/>
  <cols>
    <col min="1" max="1" width="4.25" style="1" customWidth="1"/>
    <col min="2" max="2" width="9.375" style="1" customWidth="1"/>
    <col min="3" max="3" width="8.25" style="1" bestFit="1" customWidth="1"/>
    <col min="4" max="4" width="12.125" style="1" customWidth="1"/>
    <col min="5" max="5" width="30.375" style="1" customWidth="1"/>
    <col min="6" max="6" width="10.12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72</v>
      </c>
    </row>
    <row r="2" spans="1:8" ht="20.100000000000001" customHeight="1">
      <c r="F2" s="52" t="s">
        <v>194</v>
      </c>
      <c r="G2" s="52"/>
      <c r="H2" s="3">
        <v>260000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34" t="s">
        <v>44</v>
      </c>
      <c r="C5" s="35" t="s">
        <v>46</v>
      </c>
      <c r="D5" s="35"/>
      <c r="E5" s="36" t="s">
        <v>45</v>
      </c>
      <c r="F5" s="37">
        <v>78431.92</v>
      </c>
      <c r="G5" s="13">
        <f>F5</f>
        <v>78431.92</v>
      </c>
      <c r="H5" s="14">
        <f>$H$2-G5</f>
        <v>181568.08000000002</v>
      </c>
    </row>
    <row r="6" spans="1:8" ht="20.100000000000001" customHeight="1">
      <c r="A6" s="15">
        <v>2</v>
      </c>
      <c r="B6" s="34" t="s">
        <v>100</v>
      </c>
      <c r="C6" s="35" t="s">
        <v>101</v>
      </c>
      <c r="D6" s="35" t="s">
        <v>102</v>
      </c>
      <c r="E6" s="36" t="s">
        <v>103</v>
      </c>
      <c r="F6" s="37">
        <v>37571.050000000003</v>
      </c>
      <c r="G6" s="16">
        <f>G5+F6</f>
        <v>116002.97</v>
      </c>
      <c r="H6" s="14">
        <f t="shared" ref="H6:H35" si="0">$H$2-G6</f>
        <v>143997.03</v>
      </c>
    </row>
    <row r="7" spans="1:8" ht="20.100000000000001" customHeight="1">
      <c r="A7" s="15">
        <v>3</v>
      </c>
      <c r="B7" s="34" t="s">
        <v>173</v>
      </c>
      <c r="C7" s="35"/>
      <c r="D7" s="35" t="s">
        <v>102</v>
      </c>
      <c r="E7" s="36" t="s">
        <v>174</v>
      </c>
      <c r="F7" s="37">
        <v>51760</v>
      </c>
      <c r="G7" s="16">
        <f t="shared" ref="G7:G35" si="1">G6+F7</f>
        <v>167762.97</v>
      </c>
      <c r="H7" s="14">
        <f t="shared" si="0"/>
        <v>92237.03</v>
      </c>
    </row>
    <row r="8" spans="1:8" ht="20.100000000000001" customHeight="1">
      <c r="A8" s="15">
        <v>4</v>
      </c>
      <c r="B8" s="34" t="s">
        <v>173</v>
      </c>
      <c r="C8" s="35"/>
      <c r="D8" s="35" t="s">
        <v>102</v>
      </c>
      <c r="E8" s="36" t="s">
        <v>45</v>
      </c>
      <c r="F8" s="37">
        <v>11199.44</v>
      </c>
      <c r="G8" s="16">
        <f t="shared" si="1"/>
        <v>178962.41</v>
      </c>
      <c r="H8" s="14">
        <f t="shared" si="0"/>
        <v>81037.59</v>
      </c>
    </row>
    <row r="9" spans="1:8" ht="20.100000000000001" customHeight="1">
      <c r="A9" s="15">
        <v>5</v>
      </c>
      <c r="B9" s="9" t="s">
        <v>203</v>
      </c>
      <c r="C9" s="10"/>
      <c r="D9" s="10" t="s">
        <v>206</v>
      </c>
      <c r="E9" s="11" t="s">
        <v>204</v>
      </c>
      <c r="F9" s="25">
        <v>25000</v>
      </c>
      <c r="G9" s="16">
        <f t="shared" si="1"/>
        <v>203962.41</v>
      </c>
      <c r="H9" s="14">
        <f t="shared" si="0"/>
        <v>56037.59</v>
      </c>
    </row>
    <row r="10" spans="1:8" ht="20.100000000000001" customHeight="1">
      <c r="A10" s="15">
        <v>6</v>
      </c>
      <c r="B10" s="9" t="s">
        <v>205</v>
      </c>
      <c r="C10" s="10"/>
      <c r="D10" s="10" t="s">
        <v>190</v>
      </c>
      <c r="E10" s="11" t="s">
        <v>207</v>
      </c>
      <c r="F10" s="25">
        <v>1600</v>
      </c>
      <c r="G10" s="16">
        <f t="shared" si="1"/>
        <v>205562.41</v>
      </c>
      <c r="H10" s="14">
        <f t="shared" si="0"/>
        <v>54437.59</v>
      </c>
    </row>
    <row r="11" spans="1:8" ht="20.100000000000001" customHeight="1">
      <c r="A11" s="15">
        <v>7</v>
      </c>
      <c r="B11" s="9"/>
      <c r="C11" s="10"/>
      <c r="D11" s="10"/>
      <c r="E11" s="11"/>
      <c r="F11" s="25"/>
      <c r="G11" s="16">
        <f t="shared" si="1"/>
        <v>205562.41</v>
      </c>
      <c r="H11" s="14">
        <f t="shared" si="0"/>
        <v>54437.59</v>
      </c>
    </row>
    <row r="12" spans="1:8" ht="20.100000000000001" customHeight="1">
      <c r="A12" s="15">
        <v>8</v>
      </c>
      <c r="B12" s="17"/>
      <c r="C12" s="18"/>
      <c r="D12" s="18"/>
      <c r="E12" s="19"/>
      <c r="F12" s="12"/>
      <c r="G12" s="16">
        <f t="shared" si="1"/>
        <v>205562.41</v>
      </c>
      <c r="H12" s="14">
        <f t="shared" si="0"/>
        <v>54437.59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205562.41</v>
      </c>
      <c r="H13" s="14">
        <f t="shared" si="0"/>
        <v>54437.59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205562.41</v>
      </c>
      <c r="H14" s="14">
        <f t="shared" si="0"/>
        <v>54437.59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205562.41</v>
      </c>
      <c r="H15" s="14">
        <f t="shared" si="0"/>
        <v>54437.59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205562.41</v>
      </c>
      <c r="H16" s="14">
        <f t="shared" si="0"/>
        <v>54437.59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205562.41</v>
      </c>
      <c r="H17" s="14">
        <f t="shared" si="0"/>
        <v>54437.59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205562.41</v>
      </c>
      <c r="H18" s="14">
        <f t="shared" si="0"/>
        <v>54437.59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205562.41</v>
      </c>
      <c r="H19" s="14">
        <f t="shared" si="0"/>
        <v>54437.59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205562.41</v>
      </c>
      <c r="H20" s="14">
        <f t="shared" si="0"/>
        <v>54437.59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205562.41</v>
      </c>
      <c r="H21" s="14">
        <f t="shared" si="0"/>
        <v>54437.59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205562.41</v>
      </c>
      <c r="H22" s="14">
        <f t="shared" si="0"/>
        <v>54437.59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205562.41</v>
      </c>
      <c r="H23" s="14">
        <f t="shared" si="0"/>
        <v>54437.59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205562.41</v>
      </c>
      <c r="H24" s="14">
        <f t="shared" si="0"/>
        <v>54437.59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205562.41</v>
      </c>
      <c r="H25" s="14">
        <f t="shared" si="0"/>
        <v>54437.59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205562.41</v>
      </c>
      <c r="H26" s="14">
        <f t="shared" si="0"/>
        <v>54437.59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205562.41</v>
      </c>
      <c r="H27" s="14">
        <f t="shared" si="0"/>
        <v>54437.59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205562.41</v>
      </c>
      <c r="H28" s="14">
        <f t="shared" si="0"/>
        <v>54437.59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205562.41</v>
      </c>
      <c r="H29" s="14">
        <f t="shared" si="0"/>
        <v>54437.59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205562.41</v>
      </c>
      <c r="H30" s="14">
        <f t="shared" si="0"/>
        <v>54437.59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205562.41</v>
      </c>
      <c r="H31" s="14">
        <f t="shared" si="0"/>
        <v>54437.59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205562.41</v>
      </c>
      <c r="H32" s="14">
        <f t="shared" si="0"/>
        <v>54437.59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205562.41</v>
      </c>
      <c r="H33" s="14">
        <f t="shared" si="0"/>
        <v>54437.59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205562.41</v>
      </c>
      <c r="H34" s="14">
        <f t="shared" si="0"/>
        <v>54437.59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205562.41</v>
      </c>
      <c r="H35" s="14">
        <f t="shared" si="0"/>
        <v>54437.59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205562.41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6"/>
  <sheetViews>
    <sheetView topLeftCell="A25" workbookViewId="0">
      <selection activeCell="J14" sqref="J14"/>
    </sheetView>
  </sheetViews>
  <sheetFormatPr defaultColWidth="9" defaultRowHeight="20.100000000000001" customHeight="1"/>
  <cols>
    <col min="1" max="1" width="4.25" style="1" customWidth="1"/>
    <col min="2" max="2" width="7.875" style="1" bestFit="1" customWidth="1"/>
    <col min="3" max="3" width="8.25" style="1" bestFit="1" customWidth="1"/>
    <col min="4" max="4" width="10.375" style="1" customWidth="1"/>
    <col min="5" max="5" width="30.375" style="1" customWidth="1"/>
    <col min="6" max="6" width="10.12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73</v>
      </c>
    </row>
    <row r="2" spans="1:8" ht="20.100000000000001" customHeight="1">
      <c r="F2" s="52" t="s">
        <v>194</v>
      </c>
      <c r="G2" s="52"/>
      <c r="H2" s="3">
        <v>297000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9" t="s">
        <v>61</v>
      </c>
      <c r="C5" s="10"/>
      <c r="D5" s="10" t="s">
        <v>63</v>
      </c>
      <c r="E5" s="11" t="s">
        <v>64</v>
      </c>
      <c r="F5" s="12">
        <v>10964</v>
      </c>
      <c r="G5" s="13">
        <f>F5</f>
        <v>10964</v>
      </c>
      <c r="H5" s="14">
        <f>$H$2-G5</f>
        <v>286036</v>
      </c>
    </row>
    <row r="6" spans="1:8" ht="20.100000000000001" customHeight="1">
      <c r="A6" s="15">
        <v>2</v>
      </c>
      <c r="B6" s="34"/>
      <c r="C6" s="35"/>
      <c r="D6" s="35"/>
      <c r="E6" s="36"/>
      <c r="F6" s="37"/>
      <c r="G6" s="16">
        <f>G5+F6</f>
        <v>10964</v>
      </c>
      <c r="H6" s="14">
        <f t="shared" ref="H6:H35" si="0">$H$2-G6</f>
        <v>286036</v>
      </c>
    </row>
    <row r="7" spans="1:8" ht="20.100000000000001" customHeight="1">
      <c r="A7" s="15">
        <v>3</v>
      </c>
      <c r="B7" s="34"/>
      <c r="C7" s="35"/>
      <c r="D7" s="35"/>
      <c r="E7" s="36"/>
      <c r="F7" s="37"/>
      <c r="G7" s="16">
        <f t="shared" ref="G7:G35" si="1">G6+F7</f>
        <v>10964</v>
      </c>
      <c r="H7" s="14">
        <f t="shared" si="0"/>
        <v>286036</v>
      </c>
    </row>
    <row r="8" spans="1:8" ht="20.100000000000001" customHeight="1">
      <c r="A8" s="15">
        <v>4</v>
      </c>
      <c r="B8" s="34"/>
      <c r="C8" s="35"/>
      <c r="D8" s="35"/>
      <c r="E8" s="36"/>
      <c r="F8" s="37"/>
      <c r="G8" s="16">
        <f t="shared" si="1"/>
        <v>10964</v>
      </c>
      <c r="H8" s="14">
        <f t="shared" si="0"/>
        <v>286036</v>
      </c>
    </row>
    <row r="9" spans="1:8" ht="20.100000000000001" customHeight="1">
      <c r="A9" s="15">
        <v>5</v>
      </c>
      <c r="B9" s="9"/>
      <c r="C9" s="10"/>
      <c r="D9" s="10"/>
      <c r="E9" s="11"/>
      <c r="F9" s="25"/>
      <c r="G9" s="16">
        <f t="shared" si="1"/>
        <v>10964</v>
      </c>
      <c r="H9" s="14">
        <f t="shared" si="0"/>
        <v>286036</v>
      </c>
    </row>
    <row r="10" spans="1:8" ht="20.100000000000001" customHeight="1">
      <c r="A10" s="15">
        <v>6</v>
      </c>
      <c r="B10" s="9"/>
      <c r="C10" s="10"/>
      <c r="D10" s="10"/>
      <c r="E10" s="11"/>
      <c r="F10" s="25"/>
      <c r="G10" s="16">
        <f t="shared" si="1"/>
        <v>10964</v>
      </c>
      <c r="H10" s="14">
        <f t="shared" si="0"/>
        <v>286036</v>
      </c>
    </row>
    <row r="11" spans="1:8" ht="20.100000000000001" customHeight="1">
      <c r="A11" s="15">
        <v>7</v>
      </c>
      <c r="B11" s="9"/>
      <c r="C11" s="10"/>
      <c r="D11" s="10"/>
      <c r="E11" s="11"/>
      <c r="F11" s="25"/>
      <c r="G11" s="16">
        <f t="shared" si="1"/>
        <v>10964</v>
      </c>
      <c r="H11" s="14">
        <f t="shared" si="0"/>
        <v>286036</v>
      </c>
    </row>
    <row r="12" spans="1:8" ht="20.100000000000001" customHeight="1">
      <c r="A12" s="15">
        <v>8</v>
      </c>
      <c r="B12" s="17"/>
      <c r="C12" s="18"/>
      <c r="D12" s="18"/>
      <c r="E12" s="19"/>
      <c r="F12" s="12"/>
      <c r="G12" s="16">
        <f t="shared" si="1"/>
        <v>10964</v>
      </c>
      <c r="H12" s="14">
        <f t="shared" si="0"/>
        <v>286036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10964</v>
      </c>
      <c r="H13" s="14">
        <f t="shared" si="0"/>
        <v>286036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10964</v>
      </c>
      <c r="H14" s="14">
        <f t="shared" si="0"/>
        <v>286036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10964</v>
      </c>
      <c r="H15" s="14">
        <f t="shared" si="0"/>
        <v>286036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10964</v>
      </c>
      <c r="H16" s="14">
        <f t="shared" si="0"/>
        <v>286036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10964</v>
      </c>
      <c r="H17" s="14">
        <f t="shared" si="0"/>
        <v>286036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10964</v>
      </c>
      <c r="H18" s="14">
        <f t="shared" si="0"/>
        <v>286036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10964</v>
      </c>
      <c r="H19" s="14">
        <f t="shared" si="0"/>
        <v>286036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10964</v>
      </c>
      <c r="H20" s="14">
        <f t="shared" si="0"/>
        <v>286036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10964</v>
      </c>
      <c r="H21" s="14">
        <f t="shared" si="0"/>
        <v>286036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10964</v>
      </c>
      <c r="H22" s="14">
        <f t="shared" si="0"/>
        <v>286036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10964</v>
      </c>
      <c r="H23" s="14">
        <f t="shared" si="0"/>
        <v>286036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10964</v>
      </c>
      <c r="H24" s="14">
        <f t="shared" si="0"/>
        <v>286036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10964</v>
      </c>
      <c r="H25" s="14">
        <f t="shared" si="0"/>
        <v>286036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10964</v>
      </c>
      <c r="H26" s="14">
        <f t="shared" si="0"/>
        <v>286036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10964</v>
      </c>
      <c r="H27" s="14">
        <f t="shared" si="0"/>
        <v>286036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10964</v>
      </c>
      <c r="H28" s="14">
        <f t="shared" si="0"/>
        <v>286036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10964</v>
      </c>
      <c r="H29" s="14">
        <f t="shared" si="0"/>
        <v>286036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10964</v>
      </c>
      <c r="H30" s="14">
        <f t="shared" si="0"/>
        <v>286036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10964</v>
      </c>
      <c r="H31" s="14">
        <f t="shared" si="0"/>
        <v>286036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10964</v>
      </c>
      <c r="H32" s="14">
        <f t="shared" si="0"/>
        <v>286036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10964</v>
      </c>
      <c r="H33" s="14">
        <f t="shared" si="0"/>
        <v>286036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10964</v>
      </c>
      <c r="H34" s="14">
        <f t="shared" si="0"/>
        <v>286036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10964</v>
      </c>
      <c r="H35" s="14">
        <f t="shared" si="0"/>
        <v>286036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10964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activeCell="A13" sqref="A1:XFD1048576"/>
    </sheetView>
  </sheetViews>
  <sheetFormatPr defaultColWidth="9" defaultRowHeight="20.100000000000001" customHeight="1"/>
  <cols>
    <col min="1" max="1" width="4.25" style="1" customWidth="1"/>
    <col min="2" max="2" width="7.875" style="1" bestFit="1" customWidth="1"/>
    <col min="3" max="3" width="8.25" style="1" bestFit="1" customWidth="1"/>
    <col min="4" max="4" width="10.375" style="1" customWidth="1"/>
    <col min="5" max="5" width="30.375" style="1" customWidth="1"/>
    <col min="6" max="6" width="10.12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71</v>
      </c>
    </row>
    <row r="2" spans="1:8" ht="20.100000000000001" customHeight="1">
      <c r="F2" s="52" t="s">
        <v>194</v>
      </c>
      <c r="G2" s="52"/>
      <c r="H2" s="3">
        <v>18000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9" t="s">
        <v>61</v>
      </c>
      <c r="C5" s="10"/>
      <c r="D5" s="10" t="s">
        <v>63</v>
      </c>
      <c r="E5" s="11" t="s">
        <v>64</v>
      </c>
      <c r="F5" s="12">
        <v>10964</v>
      </c>
      <c r="G5" s="13">
        <f>F5</f>
        <v>10964</v>
      </c>
      <c r="H5" s="14">
        <f>$H$2-G5</f>
        <v>7036</v>
      </c>
    </row>
    <row r="6" spans="1:8" ht="20.100000000000001" customHeight="1">
      <c r="A6" s="15">
        <v>2</v>
      </c>
      <c r="B6" s="34"/>
      <c r="C6" s="35"/>
      <c r="D6" s="35"/>
      <c r="E6" s="36"/>
      <c r="F6" s="37"/>
      <c r="G6" s="16">
        <f>G5+F6</f>
        <v>10964</v>
      </c>
      <c r="H6" s="14">
        <f t="shared" ref="H6:H35" si="0">$H$2-G6</f>
        <v>7036</v>
      </c>
    </row>
    <row r="7" spans="1:8" ht="20.100000000000001" customHeight="1">
      <c r="A7" s="15">
        <v>3</v>
      </c>
      <c r="B7" s="34"/>
      <c r="C7" s="35"/>
      <c r="D7" s="35"/>
      <c r="E7" s="36"/>
      <c r="F7" s="37"/>
      <c r="G7" s="16">
        <f t="shared" ref="G7:G35" si="1">G6+F7</f>
        <v>10964</v>
      </c>
      <c r="H7" s="14">
        <f t="shared" si="0"/>
        <v>7036</v>
      </c>
    </row>
    <row r="8" spans="1:8" ht="20.100000000000001" customHeight="1">
      <c r="A8" s="15">
        <v>4</v>
      </c>
      <c r="B8" s="34"/>
      <c r="C8" s="35"/>
      <c r="D8" s="35"/>
      <c r="E8" s="36"/>
      <c r="F8" s="37"/>
      <c r="G8" s="16">
        <f t="shared" si="1"/>
        <v>10964</v>
      </c>
      <c r="H8" s="14">
        <f t="shared" si="0"/>
        <v>7036</v>
      </c>
    </row>
    <row r="9" spans="1:8" ht="20.100000000000001" customHeight="1">
      <c r="A9" s="15">
        <v>5</v>
      </c>
      <c r="B9" s="9"/>
      <c r="C9" s="10"/>
      <c r="D9" s="10"/>
      <c r="E9" s="11"/>
      <c r="F9" s="25"/>
      <c r="G9" s="16">
        <f t="shared" si="1"/>
        <v>10964</v>
      </c>
      <c r="H9" s="14">
        <f t="shared" si="0"/>
        <v>7036</v>
      </c>
    </row>
    <row r="10" spans="1:8" ht="20.100000000000001" customHeight="1">
      <c r="A10" s="15">
        <v>6</v>
      </c>
      <c r="B10" s="9"/>
      <c r="C10" s="10"/>
      <c r="D10" s="10"/>
      <c r="E10" s="11"/>
      <c r="F10" s="25"/>
      <c r="G10" s="16">
        <f t="shared" si="1"/>
        <v>10964</v>
      </c>
      <c r="H10" s="14">
        <f t="shared" si="0"/>
        <v>7036</v>
      </c>
    </row>
    <row r="11" spans="1:8" ht="20.100000000000001" customHeight="1">
      <c r="A11" s="15">
        <v>7</v>
      </c>
      <c r="B11" s="9"/>
      <c r="C11" s="10"/>
      <c r="D11" s="10"/>
      <c r="E11" s="11"/>
      <c r="F11" s="25"/>
      <c r="G11" s="16">
        <f t="shared" si="1"/>
        <v>10964</v>
      </c>
      <c r="H11" s="14">
        <f t="shared" si="0"/>
        <v>7036</v>
      </c>
    </row>
    <row r="12" spans="1:8" ht="20.100000000000001" customHeight="1">
      <c r="A12" s="15">
        <v>8</v>
      </c>
      <c r="B12" s="17"/>
      <c r="C12" s="18"/>
      <c r="D12" s="18"/>
      <c r="E12" s="19"/>
      <c r="F12" s="12"/>
      <c r="G12" s="16">
        <f t="shared" si="1"/>
        <v>10964</v>
      </c>
      <c r="H12" s="14">
        <f t="shared" si="0"/>
        <v>7036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10964</v>
      </c>
      <c r="H13" s="14">
        <f t="shared" si="0"/>
        <v>7036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10964</v>
      </c>
      <c r="H14" s="14">
        <f t="shared" si="0"/>
        <v>7036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10964</v>
      </c>
      <c r="H15" s="14">
        <f t="shared" si="0"/>
        <v>7036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10964</v>
      </c>
      <c r="H16" s="14">
        <f t="shared" si="0"/>
        <v>7036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10964</v>
      </c>
      <c r="H17" s="14">
        <f t="shared" si="0"/>
        <v>7036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10964</v>
      </c>
      <c r="H18" s="14">
        <f t="shared" si="0"/>
        <v>7036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10964</v>
      </c>
      <c r="H19" s="14">
        <f t="shared" si="0"/>
        <v>7036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10964</v>
      </c>
      <c r="H20" s="14">
        <f t="shared" si="0"/>
        <v>7036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10964</v>
      </c>
      <c r="H21" s="14">
        <f t="shared" si="0"/>
        <v>7036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10964</v>
      </c>
      <c r="H22" s="14">
        <f t="shared" si="0"/>
        <v>7036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10964</v>
      </c>
      <c r="H23" s="14">
        <f t="shared" si="0"/>
        <v>7036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10964</v>
      </c>
      <c r="H24" s="14">
        <f t="shared" si="0"/>
        <v>7036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10964</v>
      </c>
      <c r="H25" s="14">
        <f t="shared" si="0"/>
        <v>7036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10964</v>
      </c>
      <c r="H26" s="14">
        <f t="shared" si="0"/>
        <v>7036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10964</v>
      </c>
      <c r="H27" s="14">
        <f t="shared" si="0"/>
        <v>7036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10964</v>
      </c>
      <c r="H28" s="14">
        <f t="shared" si="0"/>
        <v>7036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10964</v>
      </c>
      <c r="H29" s="14">
        <f t="shared" si="0"/>
        <v>7036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10964</v>
      </c>
      <c r="H30" s="14">
        <f t="shared" si="0"/>
        <v>7036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10964</v>
      </c>
      <c r="H31" s="14">
        <f t="shared" si="0"/>
        <v>7036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10964</v>
      </c>
      <c r="H32" s="14">
        <f t="shared" si="0"/>
        <v>7036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10964</v>
      </c>
      <c r="H33" s="14">
        <f t="shared" si="0"/>
        <v>7036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10964</v>
      </c>
      <c r="H34" s="14">
        <f t="shared" si="0"/>
        <v>7036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10964</v>
      </c>
      <c r="H35" s="14">
        <f t="shared" si="0"/>
        <v>7036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10964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opLeftCell="A25" workbookViewId="0">
      <selection activeCell="J4" sqref="J4"/>
    </sheetView>
  </sheetViews>
  <sheetFormatPr defaultColWidth="9" defaultRowHeight="20.100000000000001" customHeight="1"/>
  <cols>
    <col min="1" max="1" width="4.25" style="1" customWidth="1"/>
    <col min="2" max="2" width="7.875" style="1" bestFit="1" customWidth="1"/>
    <col min="3" max="3" width="8.25" style="1" bestFit="1" customWidth="1"/>
    <col min="4" max="4" width="10.375" style="1" customWidth="1"/>
    <col min="5" max="5" width="30.375" style="1" customWidth="1"/>
    <col min="6" max="6" width="9.87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200</v>
      </c>
    </row>
    <row r="2" spans="1:8" ht="20.100000000000001" customHeight="1">
      <c r="F2" s="52" t="s">
        <v>194</v>
      </c>
      <c r="G2" s="52"/>
      <c r="H2" s="3">
        <v>2000000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9" t="s">
        <v>78</v>
      </c>
      <c r="C5" s="10" t="s">
        <v>79</v>
      </c>
      <c r="D5" s="10" t="s">
        <v>54</v>
      </c>
      <c r="E5" s="11" t="s">
        <v>80</v>
      </c>
      <c r="F5" s="25">
        <v>8610.7999999999993</v>
      </c>
      <c r="G5" s="13">
        <f>F5</f>
        <v>8610.7999999999993</v>
      </c>
      <c r="H5" s="14">
        <f>$H$2-G5</f>
        <v>1991389.2</v>
      </c>
    </row>
    <row r="6" spans="1:8" ht="20.100000000000001" customHeight="1">
      <c r="A6" s="15">
        <v>2</v>
      </c>
      <c r="B6" s="9" t="s">
        <v>147</v>
      </c>
      <c r="C6" s="10"/>
      <c r="D6" s="10" t="s">
        <v>54</v>
      </c>
      <c r="E6" s="11" t="s">
        <v>80</v>
      </c>
      <c r="F6" s="25">
        <v>68771.649999999994</v>
      </c>
      <c r="G6" s="16">
        <f>G5+F6</f>
        <v>77382.45</v>
      </c>
      <c r="H6" s="14">
        <f t="shared" ref="H6:H35" si="0">$H$2-G6</f>
        <v>1922617.55</v>
      </c>
    </row>
    <row r="7" spans="1:8" ht="20.100000000000001" customHeight="1">
      <c r="A7" s="15">
        <v>3</v>
      </c>
      <c r="B7" s="9" t="s">
        <v>150</v>
      </c>
      <c r="C7" s="10"/>
      <c r="D7" s="10" t="s">
        <v>54</v>
      </c>
      <c r="E7" s="11" t="s">
        <v>80</v>
      </c>
      <c r="F7" s="25">
        <v>58209.3</v>
      </c>
      <c r="G7" s="16">
        <f t="shared" ref="G7:G35" si="1">G6+F7</f>
        <v>135591.75</v>
      </c>
      <c r="H7" s="14">
        <f t="shared" si="0"/>
        <v>1864408.25</v>
      </c>
    </row>
    <row r="8" spans="1:8" ht="20.100000000000001" customHeight="1">
      <c r="A8" s="15">
        <v>4</v>
      </c>
      <c r="B8" s="9" t="s">
        <v>150</v>
      </c>
      <c r="C8" s="10"/>
      <c r="D8" s="10" t="s">
        <v>54</v>
      </c>
      <c r="E8" s="11" t="s">
        <v>80</v>
      </c>
      <c r="F8" s="25">
        <v>52934</v>
      </c>
      <c r="G8" s="16">
        <f t="shared" si="1"/>
        <v>188525.75</v>
      </c>
      <c r="H8" s="14">
        <f t="shared" si="0"/>
        <v>1811474.25</v>
      </c>
    </row>
    <row r="9" spans="1:8" ht="20.100000000000001" customHeight="1">
      <c r="A9" s="15">
        <v>5</v>
      </c>
      <c r="B9" s="9" t="s">
        <v>165</v>
      </c>
      <c r="C9" s="10"/>
      <c r="D9" s="10" t="s">
        <v>54</v>
      </c>
      <c r="E9" s="11" t="s">
        <v>80</v>
      </c>
      <c r="F9" s="25">
        <v>28209.3</v>
      </c>
      <c r="G9" s="16">
        <f t="shared" si="1"/>
        <v>216735.05</v>
      </c>
      <c r="H9" s="14">
        <f t="shared" si="0"/>
        <v>1783264.95</v>
      </c>
    </row>
    <row r="10" spans="1:8" ht="20.100000000000001" customHeight="1">
      <c r="A10" s="15">
        <v>6</v>
      </c>
      <c r="B10" s="9" t="s">
        <v>183</v>
      </c>
      <c r="C10" s="10"/>
      <c r="D10" s="10" t="s">
        <v>54</v>
      </c>
      <c r="E10" s="11" t="s">
        <v>80</v>
      </c>
      <c r="F10" s="25">
        <v>74449.8</v>
      </c>
      <c r="G10" s="16">
        <f t="shared" si="1"/>
        <v>291184.84999999998</v>
      </c>
      <c r="H10" s="14">
        <f t="shared" si="0"/>
        <v>1708815.15</v>
      </c>
    </row>
    <row r="11" spans="1:8" ht="20.100000000000001" customHeight="1">
      <c r="A11" s="15">
        <v>7</v>
      </c>
      <c r="B11" s="9" t="s">
        <v>187</v>
      </c>
      <c r="C11" s="10"/>
      <c r="D11" s="10" t="s">
        <v>54</v>
      </c>
      <c r="E11" s="11" t="s">
        <v>80</v>
      </c>
      <c r="F11" s="25">
        <v>83948.7</v>
      </c>
      <c r="G11" s="16">
        <f t="shared" si="1"/>
        <v>375133.55</v>
      </c>
      <c r="H11" s="14">
        <f t="shared" si="0"/>
        <v>1624866.45</v>
      </c>
    </row>
    <row r="12" spans="1:8" ht="20.100000000000001" customHeight="1">
      <c r="A12" s="15">
        <v>8</v>
      </c>
      <c r="B12" s="17"/>
      <c r="C12" s="18"/>
      <c r="D12" s="18"/>
      <c r="E12" s="19"/>
      <c r="F12" s="12"/>
      <c r="G12" s="16">
        <f t="shared" si="1"/>
        <v>375133.55</v>
      </c>
      <c r="H12" s="14">
        <f t="shared" si="0"/>
        <v>1624866.45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375133.55</v>
      </c>
      <c r="H13" s="14">
        <f t="shared" si="0"/>
        <v>1624866.45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375133.55</v>
      </c>
      <c r="H14" s="14">
        <f t="shared" si="0"/>
        <v>1624866.45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375133.55</v>
      </c>
      <c r="H15" s="14">
        <f t="shared" si="0"/>
        <v>1624866.45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375133.55</v>
      </c>
      <c r="H16" s="14">
        <f t="shared" si="0"/>
        <v>1624866.45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375133.55</v>
      </c>
      <c r="H17" s="14">
        <f t="shared" si="0"/>
        <v>1624866.45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375133.55</v>
      </c>
      <c r="H18" s="14">
        <f t="shared" si="0"/>
        <v>1624866.45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375133.55</v>
      </c>
      <c r="H19" s="14">
        <f t="shared" si="0"/>
        <v>1624866.45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375133.55</v>
      </c>
      <c r="H20" s="14">
        <f t="shared" si="0"/>
        <v>1624866.45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375133.55</v>
      </c>
      <c r="H21" s="14">
        <f t="shared" si="0"/>
        <v>1624866.45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375133.55</v>
      </c>
      <c r="H22" s="14">
        <f t="shared" si="0"/>
        <v>1624866.45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375133.55</v>
      </c>
      <c r="H23" s="14">
        <f t="shared" si="0"/>
        <v>1624866.45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375133.55</v>
      </c>
      <c r="H24" s="14">
        <f t="shared" si="0"/>
        <v>1624866.45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375133.55</v>
      </c>
      <c r="H25" s="14">
        <f t="shared" si="0"/>
        <v>1624866.45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375133.55</v>
      </c>
      <c r="H26" s="14">
        <f t="shared" si="0"/>
        <v>1624866.45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375133.55</v>
      </c>
      <c r="H27" s="14">
        <f t="shared" si="0"/>
        <v>1624866.45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375133.55</v>
      </c>
      <c r="H28" s="14">
        <f t="shared" si="0"/>
        <v>1624866.45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375133.55</v>
      </c>
      <c r="H29" s="14">
        <f t="shared" si="0"/>
        <v>1624866.45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375133.55</v>
      </c>
      <c r="H30" s="14">
        <f t="shared" si="0"/>
        <v>1624866.45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375133.55</v>
      </c>
      <c r="H31" s="14">
        <f t="shared" si="0"/>
        <v>1624866.45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375133.55</v>
      </c>
      <c r="H32" s="14">
        <f t="shared" si="0"/>
        <v>1624866.45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375133.55</v>
      </c>
      <c r="H33" s="14">
        <f t="shared" si="0"/>
        <v>1624866.45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375133.55</v>
      </c>
      <c r="H34" s="14">
        <f t="shared" si="0"/>
        <v>1624866.45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375133.55</v>
      </c>
      <c r="H35" s="14">
        <f t="shared" si="0"/>
        <v>1624866.45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375133.55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activeCell="K10" sqref="K10"/>
    </sheetView>
  </sheetViews>
  <sheetFormatPr defaultColWidth="9" defaultRowHeight="20.100000000000001" customHeight="1"/>
  <cols>
    <col min="1" max="1" width="4.25" style="1" customWidth="1"/>
    <col min="2" max="2" width="7.875" style="1" bestFit="1" customWidth="1"/>
    <col min="3" max="3" width="8.25" style="1" bestFit="1" customWidth="1"/>
    <col min="4" max="4" width="10.375" style="1" customWidth="1"/>
    <col min="5" max="5" width="30.375" style="1" customWidth="1"/>
    <col min="6" max="6" width="9.87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201</v>
      </c>
    </row>
    <row r="2" spans="1:8" ht="20.100000000000001" customHeight="1">
      <c r="F2" s="52" t="s">
        <v>194</v>
      </c>
      <c r="G2" s="52"/>
      <c r="H2" s="3">
        <v>500000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9" t="s">
        <v>37</v>
      </c>
      <c r="C5" s="10" t="s">
        <v>38</v>
      </c>
      <c r="D5" s="10" t="s">
        <v>176</v>
      </c>
      <c r="E5" s="11" t="s">
        <v>40</v>
      </c>
      <c r="F5" s="12">
        <v>13000</v>
      </c>
      <c r="G5" s="13">
        <f>F5</f>
        <v>13000</v>
      </c>
      <c r="H5" s="14">
        <f>$H$2-G5</f>
        <v>487000</v>
      </c>
    </row>
    <row r="6" spans="1:8" ht="20.100000000000001" customHeight="1">
      <c r="A6" s="15">
        <v>2</v>
      </c>
      <c r="B6" s="9" t="s">
        <v>41</v>
      </c>
      <c r="C6" s="10" t="s">
        <v>42</v>
      </c>
      <c r="D6" s="10" t="s">
        <v>176</v>
      </c>
      <c r="E6" s="11" t="s">
        <v>43</v>
      </c>
      <c r="F6" s="12">
        <v>9800</v>
      </c>
      <c r="G6" s="16">
        <f>G5+F6</f>
        <v>22800</v>
      </c>
      <c r="H6" s="14">
        <f t="shared" ref="H6:H35" si="0">$H$2-G6</f>
        <v>477200</v>
      </c>
    </row>
    <row r="7" spans="1:8" ht="20.100000000000001" customHeight="1">
      <c r="A7" s="15">
        <v>3</v>
      </c>
      <c r="B7" s="9" t="s">
        <v>96</v>
      </c>
      <c r="C7" s="10"/>
      <c r="D7" s="10" t="s">
        <v>176</v>
      </c>
      <c r="E7" s="11" t="s">
        <v>97</v>
      </c>
      <c r="F7" s="12">
        <v>20000</v>
      </c>
      <c r="G7" s="16">
        <f t="shared" ref="G7:G35" si="1">G6+F7</f>
        <v>42800</v>
      </c>
      <c r="H7" s="14">
        <f t="shared" si="0"/>
        <v>457200</v>
      </c>
    </row>
    <row r="8" spans="1:8" ht="20.100000000000001" customHeight="1">
      <c r="A8" s="15">
        <v>4</v>
      </c>
      <c r="B8" s="9" t="s">
        <v>104</v>
      </c>
      <c r="C8" s="10" t="s">
        <v>116</v>
      </c>
      <c r="D8" s="10" t="s">
        <v>176</v>
      </c>
      <c r="E8" s="11" t="s">
        <v>117</v>
      </c>
      <c r="F8" s="12">
        <v>50000</v>
      </c>
      <c r="G8" s="16">
        <f t="shared" si="1"/>
        <v>92800</v>
      </c>
      <c r="H8" s="14">
        <f t="shared" si="0"/>
        <v>407200</v>
      </c>
    </row>
    <row r="9" spans="1:8" ht="20.100000000000001" customHeight="1">
      <c r="A9" s="15">
        <v>5</v>
      </c>
      <c r="B9" s="9" t="s">
        <v>118</v>
      </c>
      <c r="C9" s="10"/>
      <c r="D9" s="10" t="s">
        <v>176</v>
      </c>
      <c r="E9" s="11" t="s">
        <v>119</v>
      </c>
      <c r="F9" s="12">
        <v>42095</v>
      </c>
      <c r="G9" s="16">
        <f t="shared" si="1"/>
        <v>134895</v>
      </c>
      <c r="H9" s="14">
        <f t="shared" si="0"/>
        <v>365105</v>
      </c>
    </row>
    <row r="10" spans="1:8" ht="20.100000000000001" customHeight="1">
      <c r="A10" s="15">
        <v>6</v>
      </c>
      <c r="B10" s="9" t="s">
        <v>137</v>
      </c>
      <c r="C10" s="10"/>
      <c r="D10" s="10" t="s">
        <v>176</v>
      </c>
      <c r="E10" s="11" t="s">
        <v>138</v>
      </c>
      <c r="F10" s="12">
        <v>2500</v>
      </c>
      <c r="G10" s="16">
        <f t="shared" si="1"/>
        <v>137395</v>
      </c>
      <c r="H10" s="14">
        <f t="shared" si="0"/>
        <v>362605</v>
      </c>
    </row>
    <row r="11" spans="1:8" ht="20.100000000000001" customHeight="1">
      <c r="A11" s="15">
        <v>7</v>
      </c>
      <c r="B11" s="9" t="s">
        <v>153</v>
      </c>
      <c r="C11" s="10"/>
      <c r="D11" s="10" t="s">
        <v>176</v>
      </c>
      <c r="E11" s="11" t="s">
        <v>155</v>
      </c>
      <c r="F11" s="12">
        <v>2600</v>
      </c>
      <c r="G11" s="16">
        <f t="shared" si="1"/>
        <v>139995</v>
      </c>
      <c r="H11" s="14">
        <f t="shared" si="0"/>
        <v>360005</v>
      </c>
    </row>
    <row r="12" spans="1:8" ht="20.100000000000001" customHeight="1">
      <c r="A12" s="15">
        <v>8</v>
      </c>
      <c r="B12" s="9" t="s">
        <v>153</v>
      </c>
      <c r="C12" s="10"/>
      <c r="D12" s="10" t="s">
        <v>176</v>
      </c>
      <c r="E12" s="11" t="s">
        <v>156</v>
      </c>
      <c r="F12" s="12">
        <v>12580</v>
      </c>
      <c r="G12" s="16">
        <f t="shared" si="1"/>
        <v>152575</v>
      </c>
      <c r="H12" s="14">
        <f t="shared" si="0"/>
        <v>347425</v>
      </c>
    </row>
    <row r="13" spans="1:8" ht="20.100000000000001" customHeight="1">
      <c r="A13" s="15">
        <v>9</v>
      </c>
      <c r="B13" s="9" t="s">
        <v>162</v>
      </c>
      <c r="C13" s="10"/>
      <c r="D13" s="10" t="s">
        <v>176</v>
      </c>
      <c r="E13" s="11" t="s">
        <v>163</v>
      </c>
      <c r="F13" s="12">
        <v>7650</v>
      </c>
      <c r="G13" s="16">
        <f t="shared" si="1"/>
        <v>160225</v>
      </c>
      <c r="H13" s="14">
        <f t="shared" si="0"/>
        <v>339775</v>
      </c>
    </row>
    <row r="14" spans="1:8" ht="20.100000000000001" customHeight="1">
      <c r="A14" s="15">
        <v>10</v>
      </c>
      <c r="B14" s="9" t="s">
        <v>162</v>
      </c>
      <c r="C14" s="10"/>
      <c r="D14" s="10" t="s">
        <v>176</v>
      </c>
      <c r="E14" s="11" t="s">
        <v>164</v>
      </c>
      <c r="F14" s="12">
        <v>6500</v>
      </c>
      <c r="G14" s="16">
        <f t="shared" si="1"/>
        <v>166725</v>
      </c>
      <c r="H14" s="14">
        <f t="shared" si="0"/>
        <v>333275</v>
      </c>
    </row>
    <row r="15" spans="1:8" ht="20.100000000000001" customHeight="1">
      <c r="A15" s="15">
        <v>12</v>
      </c>
      <c r="B15" s="9" t="s">
        <v>165</v>
      </c>
      <c r="C15" s="10" t="s">
        <v>166</v>
      </c>
      <c r="D15" s="10" t="s">
        <v>176</v>
      </c>
      <c r="E15" s="11" t="s">
        <v>167</v>
      </c>
      <c r="F15" s="12">
        <v>14301.06</v>
      </c>
      <c r="G15" s="16">
        <f t="shared" si="1"/>
        <v>181026.06</v>
      </c>
      <c r="H15" s="14">
        <f t="shared" si="0"/>
        <v>318973.94</v>
      </c>
    </row>
    <row r="16" spans="1:8" ht="20.100000000000001" customHeight="1">
      <c r="A16" s="15">
        <v>13</v>
      </c>
      <c r="B16" s="9" t="s">
        <v>175</v>
      </c>
      <c r="C16" s="10"/>
      <c r="D16" s="10" t="s">
        <v>177</v>
      </c>
      <c r="E16" s="11" t="s">
        <v>178</v>
      </c>
      <c r="F16" s="12">
        <v>3500</v>
      </c>
      <c r="G16" s="16">
        <f t="shared" si="1"/>
        <v>184526.06</v>
      </c>
      <c r="H16" s="14">
        <f t="shared" si="0"/>
        <v>315473.94</v>
      </c>
    </row>
    <row r="17" spans="1:8" ht="20.100000000000001" customHeight="1">
      <c r="A17" s="15">
        <v>14</v>
      </c>
      <c r="B17" s="9" t="s">
        <v>179</v>
      </c>
      <c r="C17" s="10"/>
      <c r="D17" s="10" t="s">
        <v>180</v>
      </c>
      <c r="E17" s="11" t="s">
        <v>188</v>
      </c>
      <c r="F17" s="12">
        <v>1600</v>
      </c>
      <c r="G17" s="16">
        <f t="shared" si="1"/>
        <v>186126.06</v>
      </c>
      <c r="H17" s="14">
        <f t="shared" si="0"/>
        <v>313873.94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186126.06</v>
      </c>
      <c r="H18" s="14">
        <f t="shared" si="0"/>
        <v>313873.94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186126.06</v>
      </c>
      <c r="H19" s="14">
        <f t="shared" si="0"/>
        <v>313873.94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186126.06</v>
      </c>
      <c r="H20" s="14">
        <f t="shared" si="0"/>
        <v>313873.94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186126.06</v>
      </c>
      <c r="H21" s="14">
        <f t="shared" si="0"/>
        <v>313873.94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186126.06</v>
      </c>
      <c r="H22" s="14">
        <f t="shared" si="0"/>
        <v>313873.94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186126.06</v>
      </c>
      <c r="H23" s="14">
        <f t="shared" si="0"/>
        <v>313873.94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186126.06</v>
      </c>
      <c r="H24" s="14">
        <f t="shared" si="0"/>
        <v>313873.94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186126.06</v>
      </c>
      <c r="H25" s="14">
        <f t="shared" si="0"/>
        <v>313873.94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186126.06</v>
      </c>
      <c r="H26" s="14">
        <f t="shared" si="0"/>
        <v>313873.94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186126.06</v>
      </c>
      <c r="H27" s="14">
        <f t="shared" si="0"/>
        <v>313873.94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186126.06</v>
      </c>
      <c r="H28" s="14">
        <f t="shared" si="0"/>
        <v>313873.94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186126.06</v>
      </c>
      <c r="H29" s="14">
        <f t="shared" si="0"/>
        <v>313873.94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186126.06</v>
      </c>
      <c r="H30" s="14">
        <f t="shared" si="0"/>
        <v>313873.94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186126.06</v>
      </c>
      <c r="H31" s="14">
        <f t="shared" si="0"/>
        <v>313873.94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186126.06</v>
      </c>
      <c r="H32" s="14">
        <f t="shared" si="0"/>
        <v>313873.94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186126.06</v>
      </c>
      <c r="H33" s="14">
        <f t="shared" si="0"/>
        <v>313873.94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186126.06</v>
      </c>
      <c r="H34" s="14">
        <f t="shared" si="0"/>
        <v>313873.94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186126.06</v>
      </c>
      <c r="H35" s="14">
        <f t="shared" si="0"/>
        <v>313873.94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186126.06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sqref="A1:XFD1048576"/>
    </sheetView>
  </sheetViews>
  <sheetFormatPr defaultColWidth="9" defaultRowHeight="20.100000000000001" customHeight="1"/>
  <cols>
    <col min="1" max="1" width="4.25" style="1" customWidth="1"/>
    <col min="2" max="2" width="7.875" style="1" bestFit="1" customWidth="1"/>
    <col min="3" max="3" width="8.25" style="1" bestFit="1" customWidth="1"/>
    <col min="4" max="4" width="10.375" style="1" customWidth="1"/>
    <col min="5" max="5" width="30.375" style="1" customWidth="1"/>
    <col min="6" max="6" width="9.87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198</v>
      </c>
    </row>
    <row r="2" spans="1:8" ht="20.100000000000001" customHeight="1">
      <c r="F2" s="52" t="s">
        <v>194</v>
      </c>
      <c r="G2" s="52"/>
      <c r="H2" s="3">
        <v>500000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21" t="s">
        <v>110</v>
      </c>
      <c r="C5" s="22" t="s">
        <v>128</v>
      </c>
      <c r="D5" s="22" t="s">
        <v>88</v>
      </c>
      <c r="E5" s="22" t="s">
        <v>111</v>
      </c>
      <c r="F5" s="24">
        <v>44298</v>
      </c>
      <c r="G5" s="13">
        <f>F5</f>
        <v>44298</v>
      </c>
      <c r="H5" s="14">
        <f>$H$2-G5</f>
        <v>455702</v>
      </c>
    </row>
    <row r="6" spans="1:8" ht="20.100000000000001" customHeight="1">
      <c r="A6" s="15">
        <v>2</v>
      </c>
      <c r="B6" s="21" t="s">
        <v>106</v>
      </c>
      <c r="C6" s="22" t="s">
        <v>129</v>
      </c>
      <c r="D6" s="22" t="s">
        <v>88</v>
      </c>
      <c r="E6" s="22" t="s">
        <v>8</v>
      </c>
      <c r="F6" s="24">
        <v>38520</v>
      </c>
      <c r="G6" s="16">
        <f>G5+F6</f>
        <v>82818</v>
      </c>
      <c r="H6" s="14">
        <f t="shared" ref="H6:H35" si="0">$H$2-G6</f>
        <v>417182</v>
      </c>
    </row>
    <row r="7" spans="1:8" ht="20.100000000000001" customHeight="1">
      <c r="A7" s="15">
        <v>3</v>
      </c>
      <c r="B7" s="21" t="s">
        <v>112</v>
      </c>
      <c r="C7" s="22" t="s">
        <v>130</v>
      </c>
      <c r="D7" s="22" t="s">
        <v>88</v>
      </c>
      <c r="E7" s="22" t="s">
        <v>113</v>
      </c>
      <c r="F7" s="24">
        <v>94300</v>
      </c>
      <c r="G7" s="16">
        <f t="shared" ref="G7:G35" si="1">G6+F7</f>
        <v>177118</v>
      </c>
      <c r="H7" s="14">
        <f t="shared" si="0"/>
        <v>322882</v>
      </c>
    </row>
    <row r="8" spans="1:8" ht="20.100000000000001" customHeight="1">
      <c r="A8" s="15">
        <v>4</v>
      </c>
      <c r="B8" s="21" t="s">
        <v>124</v>
      </c>
      <c r="C8" s="22" t="s">
        <v>131</v>
      </c>
      <c r="D8" s="22" t="s">
        <v>88</v>
      </c>
      <c r="E8" s="22" t="s">
        <v>125</v>
      </c>
      <c r="F8" s="24">
        <v>93090</v>
      </c>
      <c r="G8" s="16">
        <f t="shared" si="1"/>
        <v>270208</v>
      </c>
      <c r="H8" s="14">
        <f t="shared" si="0"/>
        <v>229792</v>
      </c>
    </row>
    <row r="9" spans="1:8" ht="20.100000000000001" customHeight="1">
      <c r="A9" s="15">
        <v>5</v>
      </c>
      <c r="B9" s="23" t="s">
        <v>139</v>
      </c>
      <c r="C9" s="11"/>
      <c r="D9" s="11" t="s">
        <v>88</v>
      </c>
      <c r="E9" s="11" t="s">
        <v>140</v>
      </c>
      <c r="F9" s="24">
        <v>7670</v>
      </c>
      <c r="G9" s="16">
        <f t="shared" si="1"/>
        <v>277878</v>
      </c>
      <c r="H9" s="14">
        <f t="shared" si="0"/>
        <v>222122</v>
      </c>
    </row>
    <row r="10" spans="1:8" ht="20.100000000000001" customHeight="1">
      <c r="A10" s="15">
        <v>6</v>
      </c>
      <c r="B10" s="23" t="s">
        <v>139</v>
      </c>
      <c r="C10" s="11"/>
      <c r="D10" s="11" t="s">
        <v>88</v>
      </c>
      <c r="E10" s="11" t="s">
        <v>148</v>
      </c>
      <c r="F10" s="24">
        <v>18620</v>
      </c>
      <c r="G10" s="16">
        <f t="shared" si="1"/>
        <v>296498</v>
      </c>
      <c r="H10" s="14">
        <f t="shared" si="0"/>
        <v>203502</v>
      </c>
    </row>
    <row r="11" spans="1:8" ht="20.100000000000001" customHeight="1">
      <c r="A11" s="15">
        <v>7</v>
      </c>
      <c r="B11" s="23" t="s">
        <v>139</v>
      </c>
      <c r="C11" s="11"/>
      <c r="D11" s="11" t="s">
        <v>88</v>
      </c>
      <c r="E11" s="11" t="s">
        <v>149</v>
      </c>
      <c r="F11" s="24">
        <v>13760</v>
      </c>
      <c r="G11" s="16">
        <f t="shared" si="1"/>
        <v>310258</v>
      </c>
      <c r="H11" s="14">
        <f t="shared" si="0"/>
        <v>189742</v>
      </c>
    </row>
    <row r="12" spans="1:8" ht="20.100000000000001" customHeight="1">
      <c r="A12" s="15">
        <v>8</v>
      </c>
      <c r="B12" s="17"/>
      <c r="C12" s="18"/>
      <c r="D12" s="18"/>
      <c r="E12" s="19"/>
      <c r="F12" s="12"/>
      <c r="G12" s="16">
        <f t="shared" si="1"/>
        <v>310258</v>
      </c>
      <c r="H12" s="14">
        <f t="shared" si="0"/>
        <v>189742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310258</v>
      </c>
      <c r="H13" s="14">
        <f t="shared" si="0"/>
        <v>189742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310258</v>
      </c>
      <c r="H14" s="14">
        <f t="shared" si="0"/>
        <v>189742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310258</v>
      </c>
      <c r="H15" s="14">
        <f t="shared" si="0"/>
        <v>189742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310258</v>
      </c>
      <c r="H16" s="14">
        <f t="shared" si="0"/>
        <v>189742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310258</v>
      </c>
      <c r="H17" s="14">
        <f t="shared" si="0"/>
        <v>189742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310258</v>
      </c>
      <c r="H18" s="14">
        <f t="shared" si="0"/>
        <v>189742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310258</v>
      </c>
      <c r="H19" s="14">
        <f t="shared" si="0"/>
        <v>189742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310258</v>
      </c>
      <c r="H20" s="14">
        <f t="shared" si="0"/>
        <v>189742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310258</v>
      </c>
      <c r="H21" s="14">
        <f t="shared" si="0"/>
        <v>189742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310258</v>
      </c>
      <c r="H22" s="14">
        <f t="shared" si="0"/>
        <v>189742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310258</v>
      </c>
      <c r="H23" s="14">
        <f t="shared" si="0"/>
        <v>189742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310258</v>
      </c>
      <c r="H24" s="14">
        <f t="shared" si="0"/>
        <v>189742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310258</v>
      </c>
      <c r="H25" s="14">
        <f t="shared" si="0"/>
        <v>189742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310258</v>
      </c>
      <c r="H26" s="14">
        <f t="shared" si="0"/>
        <v>189742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310258</v>
      </c>
      <c r="H27" s="14">
        <f t="shared" si="0"/>
        <v>189742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310258</v>
      </c>
      <c r="H28" s="14">
        <f t="shared" si="0"/>
        <v>189742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310258</v>
      </c>
      <c r="H29" s="14">
        <f t="shared" si="0"/>
        <v>189742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310258</v>
      </c>
      <c r="H30" s="14">
        <f t="shared" si="0"/>
        <v>189742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310258</v>
      </c>
      <c r="H31" s="14">
        <f t="shared" si="0"/>
        <v>189742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310258</v>
      </c>
      <c r="H32" s="14">
        <f t="shared" si="0"/>
        <v>189742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310258</v>
      </c>
      <c r="H33" s="14">
        <f t="shared" si="0"/>
        <v>189742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310258</v>
      </c>
      <c r="H34" s="14">
        <f t="shared" si="0"/>
        <v>189742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310258</v>
      </c>
      <c r="H35" s="14">
        <f t="shared" si="0"/>
        <v>189742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310258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activeCell="K9" sqref="K9"/>
    </sheetView>
  </sheetViews>
  <sheetFormatPr defaultColWidth="9" defaultRowHeight="20.100000000000001" customHeight="1"/>
  <cols>
    <col min="1" max="1" width="4.25" style="1" customWidth="1"/>
    <col min="2" max="2" width="7.875" style="1" bestFit="1" customWidth="1"/>
    <col min="3" max="3" width="8.25" style="1" bestFit="1" customWidth="1"/>
    <col min="4" max="4" width="10.375" style="1" customWidth="1"/>
    <col min="5" max="5" width="30.375" style="1" customWidth="1"/>
    <col min="6" max="6" width="9.87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74</v>
      </c>
    </row>
    <row r="2" spans="1:8" ht="20.100000000000001" customHeight="1">
      <c r="F2" s="52" t="s">
        <v>194</v>
      </c>
      <c r="G2" s="52"/>
      <c r="H2" s="3">
        <v>650000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9" t="s">
        <v>21</v>
      </c>
      <c r="C5" s="10" t="s">
        <v>20</v>
      </c>
      <c r="D5" s="10" t="s">
        <v>88</v>
      </c>
      <c r="E5" s="11" t="s">
        <v>87</v>
      </c>
      <c r="F5" s="12">
        <v>29460</v>
      </c>
      <c r="G5" s="13">
        <f>F5</f>
        <v>29460</v>
      </c>
      <c r="H5" s="14">
        <f>$H$2-G5</f>
        <v>620540</v>
      </c>
    </row>
    <row r="6" spans="1:8" ht="20.100000000000001" customHeight="1">
      <c r="A6" s="15">
        <v>2</v>
      </c>
      <c r="B6" s="9" t="s">
        <v>19</v>
      </c>
      <c r="C6" s="10" t="s">
        <v>18</v>
      </c>
      <c r="D6" s="10" t="s">
        <v>88</v>
      </c>
      <c r="E6" s="11" t="s">
        <v>17</v>
      </c>
      <c r="F6" s="12">
        <v>28160</v>
      </c>
      <c r="G6" s="16">
        <f>G5+F6</f>
        <v>57620</v>
      </c>
      <c r="H6" s="14">
        <f t="shared" ref="H6:H35" si="0">$H$2-G6</f>
        <v>592380</v>
      </c>
    </row>
    <row r="7" spans="1:8" ht="20.100000000000001" customHeight="1">
      <c r="A7" s="15">
        <v>3</v>
      </c>
      <c r="B7" s="9" t="s">
        <v>16</v>
      </c>
      <c r="C7" s="10" t="s">
        <v>15</v>
      </c>
      <c r="D7" s="10" t="s">
        <v>88</v>
      </c>
      <c r="E7" s="11" t="s">
        <v>14</v>
      </c>
      <c r="F7" s="12">
        <v>2000</v>
      </c>
      <c r="G7" s="16">
        <f t="shared" ref="G7:G35" si="1">G6+F7</f>
        <v>59620</v>
      </c>
      <c r="H7" s="14">
        <f t="shared" si="0"/>
        <v>590380</v>
      </c>
    </row>
    <row r="8" spans="1:8" ht="20.100000000000001" customHeight="1">
      <c r="A8" s="15">
        <v>4</v>
      </c>
      <c r="B8" s="9" t="s">
        <v>13</v>
      </c>
      <c r="C8" s="10" t="s">
        <v>12</v>
      </c>
      <c r="D8" s="10" t="s">
        <v>88</v>
      </c>
      <c r="E8" s="11" t="s">
        <v>11</v>
      </c>
      <c r="F8" s="12">
        <v>8640</v>
      </c>
      <c r="G8" s="16">
        <f t="shared" si="1"/>
        <v>68260</v>
      </c>
      <c r="H8" s="14">
        <f t="shared" si="0"/>
        <v>581740</v>
      </c>
    </row>
    <row r="9" spans="1:8" ht="20.100000000000001" customHeight="1">
      <c r="A9" s="15">
        <v>5</v>
      </c>
      <c r="B9" s="9" t="s">
        <v>10</v>
      </c>
      <c r="C9" s="10" t="s">
        <v>9</v>
      </c>
      <c r="D9" s="10" t="s">
        <v>88</v>
      </c>
      <c r="E9" s="11" t="s">
        <v>8</v>
      </c>
      <c r="F9" s="12">
        <v>84720</v>
      </c>
      <c r="G9" s="16">
        <f t="shared" si="1"/>
        <v>152980</v>
      </c>
      <c r="H9" s="14">
        <f t="shared" si="0"/>
        <v>497020</v>
      </c>
    </row>
    <row r="10" spans="1:8" ht="20.100000000000001" customHeight="1">
      <c r="A10" s="15">
        <v>6</v>
      </c>
      <c r="B10" s="9" t="s">
        <v>5</v>
      </c>
      <c r="C10" s="10" t="s">
        <v>7</v>
      </c>
      <c r="D10" s="10" t="s">
        <v>88</v>
      </c>
      <c r="E10" s="11" t="s">
        <v>6</v>
      </c>
      <c r="F10" s="12">
        <v>48000</v>
      </c>
      <c r="G10" s="16">
        <f t="shared" si="1"/>
        <v>200980</v>
      </c>
      <c r="H10" s="14">
        <f t="shared" si="0"/>
        <v>449020</v>
      </c>
    </row>
    <row r="11" spans="1:8" ht="20.100000000000001" customHeight="1">
      <c r="A11" s="15">
        <v>7</v>
      </c>
      <c r="B11" s="9" t="s">
        <v>5</v>
      </c>
      <c r="C11" s="10" t="s">
        <v>4</v>
      </c>
      <c r="D11" s="10" t="s">
        <v>88</v>
      </c>
      <c r="E11" s="11" t="s">
        <v>3</v>
      </c>
      <c r="F11" s="12">
        <v>63000</v>
      </c>
      <c r="G11" s="16">
        <f t="shared" si="1"/>
        <v>263980</v>
      </c>
      <c r="H11" s="14">
        <f t="shared" si="0"/>
        <v>386020</v>
      </c>
    </row>
    <row r="12" spans="1:8" ht="20.100000000000001" customHeight="1">
      <c r="A12" s="15">
        <v>8</v>
      </c>
      <c r="B12" s="9" t="s">
        <v>2</v>
      </c>
      <c r="C12" s="10" t="s">
        <v>1</v>
      </c>
      <c r="D12" s="10" t="s">
        <v>88</v>
      </c>
      <c r="E12" s="11" t="s">
        <v>0</v>
      </c>
      <c r="F12" s="12">
        <v>99500</v>
      </c>
      <c r="G12" s="16">
        <f t="shared" si="1"/>
        <v>363480</v>
      </c>
      <c r="H12" s="14">
        <f t="shared" si="0"/>
        <v>286520</v>
      </c>
    </row>
    <row r="13" spans="1:8" ht="20.100000000000001" customHeight="1">
      <c r="A13" s="15">
        <v>9</v>
      </c>
      <c r="B13" s="9" t="s">
        <v>47</v>
      </c>
      <c r="C13" s="10" t="s">
        <v>48</v>
      </c>
      <c r="D13" s="10" t="s">
        <v>88</v>
      </c>
      <c r="E13" s="11" t="s">
        <v>49</v>
      </c>
      <c r="F13" s="12">
        <v>6800</v>
      </c>
      <c r="G13" s="16">
        <f t="shared" si="1"/>
        <v>370280</v>
      </c>
      <c r="H13" s="14">
        <f t="shared" si="0"/>
        <v>279720</v>
      </c>
    </row>
    <row r="14" spans="1:8" ht="20.100000000000001" customHeight="1">
      <c r="A14" s="15">
        <v>10</v>
      </c>
      <c r="B14" s="9" t="s">
        <v>58</v>
      </c>
      <c r="C14" s="10"/>
      <c r="D14" s="10" t="s">
        <v>88</v>
      </c>
      <c r="E14" s="11" t="s">
        <v>59</v>
      </c>
      <c r="F14" s="12">
        <v>6360</v>
      </c>
      <c r="G14" s="16">
        <f t="shared" si="1"/>
        <v>376640</v>
      </c>
      <c r="H14" s="14">
        <f t="shared" si="0"/>
        <v>273360</v>
      </c>
    </row>
    <row r="15" spans="1:8" ht="20.100000000000001" customHeight="1">
      <c r="A15" s="15">
        <v>12</v>
      </c>
      <c r="B15" s="9" t="s">
        <v>58</v>
      </c>
      <c r="C15" s="10"/>
      <c r="D15" s="10" t="s">
        <v>88</v>
      </c>
      <c r="E15" s="11" t="s">
        <v>60</v>
      </c>
      <c r="F15" s="12">
        <v>2715</v>
      </c>
      <c r="G15" s="16">
        <f t="shared" si="1"/>
        <v>379355</v>
      </c>
      <c r="H15" s="14">
        <f t="shared" si="0"/>
        <v>270645</v>
      </c>
    </row>
    <row r="16" spans="1:8" ht="20.100000000000001" customHeight="1">
      <c r="A16" s="15">
        <v>13</v>
      </c>
      <c r="B16" s="9" t="s">
        <v>61</v>
      </c>
      <c r="C16" s="10"/>
      <c r="D16" s="10" t="s">
        <v>88</v>
      </c>
      <c r="E16" s="11" t="s">
        <v>62</v>
      </c>
      <c r="F16" s="12">
        <v>30700</v>
      </c>
      <c r="G16" s="16">
        <f t="shared" si="1"/>
        <v>410055</v>
      </c>
      <c r="H16" s="14">
        <f t="shared" si="0"/>
        <v>239945</v>
      </c>
    </row>
    <row r="17" spans="1:8" ht="20.100000000000001" customHeight="1">
      <c r="A17" s="15">
        <v>14</v>
      </c>
      <c r="B17" s="9" t="s">
        <v>61</v>
      </c>
      <c r="C17" s="10" t="s">
        <v>65</v>
      </c>
      <c r="D17" s="10" t="s">
        <v>88</v>
      </c>
      <c r="E17" s="11" t="s">
        <v>66</v>
      </c>
      <c r="F17" s="12">
        <v>10000</v>
      </c>
      <c r="G17" s="16">
        <f t="shared" si="1"/>
        <v>420055</v>
      </c>
      <c r="H17" s="14">
        <f t="shared" si="0"/>
        <v>229945</v>
      </c>
    </row>
    <row r="18" spans="1:8" ht="20.100000000000001" customHeight="1">
      <c r="A18" s="15">
        <v>15</v>
      </c>
      <c r="B18" s="9" t="s">
        <v>85</v>
      </c>
      <c r="C18" s="10" t="s">
        <v>82</v>
      </c>
      <c r="D18" s="10" t="s">
        <v>88</v>
      </c>
      <c r="E18" s="11" t="s">
        <v>83</v>
      </c>
      <c r="F18" s="12">
        <v>3696</v>
      </c>
      <c r="G18" s="16">
        <f t="shared" si="1"/>
        <v>423751</v>
      </c>
      <c r="H18" s="14">
        <f t="shared" si="0"/>
        <v>226249</v>
      </c>
    </row>
    <row r="19" spans="1:8" ht="20.100000000000001" customHeight="1">
      <c r="A19" s="15">
        <v>16</v>
      </c>
      <c r="B19" s="9" t="s">
        <v>84</v>
      </c>
      <c r="C19" s="10"/>
      <c r="D19" s="10" t="s">
        <v>88</v>
      </c>
      <c r="E19" s="11" t="s">
        <v>86</v>
      </c>
      <c r="F19" s="12">
        <v>4500</v>
      </c>
      <c r="G19" s="16">
        <f t="shared" si="1"/>
        <v>428251</v>
      </c>
      <c r="H19" s="14">
        <f t="shared" si="0"/>
        <v>221749</v>
      </c>
    </row>
    <row r="20" spans="1:8" ht="20.100000000000001" customHeight="1">
      <c r="A20" s="15">
        <v>17</v>
      </c>
      <c r="B20" s="9" t="s">
        <v>84</v>
      </c>
      <c r="C20" s="10"/>
      <c r="D20" s="10" t="s">
        <v>88</v>
      </c>
      <c r="E20" s="11" t="s">
        <v>89</v>
      </c>
      <c r="F20" s="12">
        <v>2000</v>
      </c>
      <c r="G20" s="16">
        <f t="shared" si="1"/>
        <v>430251</v>
      </c>
      <c r="H20" s="14">
        <f t="shared" si="0"/>
        <v>219749</v>
      </c>
    </row>
    <row r="21" spans="1:8" ht="20.100000000000001" customHeight="1">
      <c r="A21" s="15">
        <v>18</v>
      </c>
      <c r="B21" s="9" t="s">
        <v>90</v>
      </c>
      <c r="C21" s="10"/>
      <c r="D21" s="10" t="s">
        <v>88</v>
      </c>
      <c r="E21" s="11" t="s">
        <v>91</v>
      </c>
      <c r="F21" s="12">
        <v>7070</v>
      </c>
      <c r="G21" s="16">
        <f t="shared" si="1"/>
        <v>437321</v>
      </c>
      <c r="H21" s="14">
        <f t="shared" si="0"/>
        <v>212679</v>
      </c>
    </row>
    <row r="22" spans="1:8" ht="20.100000000000001" customHeight="1">
      <c r="A22" s="15">
        <v>19</v>
      </c>
      <c r="B22" s="9" t="s">
        <v>98</v>
      </c>
      <c r="C22" s="10" t="s">
        <v>127</v>
      </c>
      <c r="D22" s="10" t="s">
        <v>88</v>
      </c>
      <c r="E22" s="11" t="s">
        <v>99</v>
      </c>
      <c r="F22" s="12">
        <v>5600</v>
      </c>
      <c r="G22" s="16">
        <f t="shared" si="1"/>
        <v>442921</v>
      </c>
      <c r="H22" s="14">
        <f t="shared" si="0"/>
        <v>207079</v>
      </c>
    </row>
    <row r="23" spans="1:8" ht="20.100000000000001" customHeight="1">
      <c r="A23" s="15">
        <v>20</v>
      </c>
      <c r="B23" s="9" t="s">
        <v>120</v>
      </c>
      <c r="C23" s="10" t="s">
        <v>126</v>
      </c>
      <c r="D23" s="10" t="s">
        <v>88</v>
      </c>
      <c r="E23" s="11" t="s">
        <v>121</v>
      </c>
      <c r="F23" s="12">
        <v>48800</v>
      </c>
      <c r="G23" s="16">
        <f t="shared" si="1"/>
        <v>491721</v>
      </c>
      <c r="H23" s="14">
        <f t="shared" si="0"/>
        <v>158279</v>
      </c>
    </row>
    <row r="24" spans="1:8" ht="20.100000000000001" customHeight="1">
      <c r="A24" s="15">
        <v>21</v>
      </c>
      <c r="B24" s="9" t="s">
        <v>122</v>
      </c>
      <c r="C24" s="10"/>
      <c r="D24" s="10" t="s">
        <v>88</v>
      </c>
      <c r="E24" s="11" t="s">
        <v>123</v>
      </c>
      <c r="F24" s="12">
        <v>10326</v>
      </c>
      <c r="G24" s="16">
        <f t="shared" si="1"/>
        <v>502047</v>
      </c>
      <c r="H24" s="14">
        <f t="shared" si="0"/>
        <v>147953</v>
      </c>
    </row>
    <row r="25" spans="1:8" ht="20.100000000000001" customHeight="1">
      <c r="A25" s="15">
        <v>22</v>
      </c>
      <c r="B25" s="9" t="s">
        <v>132</v>
      </c>
      <c r="C25" s="10"/>
      <c r="D25" s="10" t="s">
        <v>88</v>
      </c>
      <c r="E25" s="11" t="s">
        <v>125</v>
      </c>
      <c r="F25" s="12">
        <v>4494</v>
      </c>
      <c r="G25" s="16">
        <f t="shared" si="1"/>
        <v>506541</v>
      </c>
      <c r="H25" s="14">
        <f t="shared" si="0"/>
        <v>143459</v>
      </c>
    </row>
    <row r="26" spans="1:8" ht="20.100000000000001" customHeight="1">
      <c r="A26" s="15">
        <v>23</v>
      </c>
      <c r="B26" s="9" t="s">
        <v>132</v>
      </c>
      <c r="C26" s="10"/>
      <c r="D26" s="10" t="s">
        <v>88</v>
      </c>
      <c r="E26" s="11" t="s">
        <v>134</v>
      </c>
      <c r="F26" s="12">
        <v>58100</v>
      </c>
      <c r="G26" s="16">
        <f t="shared" si="1"/>
        <v>564641</v>
      </c>
      <c r="H26" s="14">
        <f t="shared" si="0"/>
        <v>85359</v>
      </c>
    </row>
    <row r="27" spans="1:8" ht="20.100000000000001" customHeight="1">
      <c r="A27" s="15">
        <v>24</v>
      </c>
      <c r="B27" s="9" t="s">
        <v>145</v>
      </c>
      <c r="C27" s="9"/>
      <c r="D27" s="9"/>
      <c r="E27" s="11" t="s">
        <v>146</v>
      </c>
      <c r="F27" s="12">
        <v>2000</v>
      </c>
      <c r="G27" s="16">
        <f t="shared" si="1"/>
        <v>566641</v>
      </c>
      <c r="H27" s="14">
        <f t="shared" si="0"/>
        <v>83359</v>
      </c>
    </row>
    <row r="28" spans="1:8" ht="20.100000000000001" customHeight="1">
      <c r="A28" s="15">
        <v>25</v>
      </c>
      <c r="B28" s="9" t="s">
        <v>144</v>
      </c>
      <c r="C28" s="10"/>
      <c r="D28" s="10"/>
      <c r="E28" s="11" t="s">
        <v>158</v>
      </c>
      <c r="F28" s="12">
        <v>2400</v>
      </c>
      <c r="G28" s="16">
        <f t="shared" si="1"/>
        <v>569041</v>
      </c>
      <c r="H28" s="14">
        <f t="shared" si="0"/>
        <v>80959</v>
      </c>
    </row>
    <row r="29" spans="1:8" ht="20.100000000000001" customHeight="1">
      <c r="A29" s="15">
        <v>26</v>
      </c>
      <c r="B29" s="17" t="s">
        <v>159</v>
      </c>
      <c r="C29" s="9"/>
      <c r="D29" s="9" t="s">
        <v>88</v>
      </c>
      <c r="E29" s="23" t="s">
        <v>160</v>
      </c>
      <c r="F29" s="12">
        <v>7500</v>
      </c>
      <c r="G29" s="16">
        <f t="shared" si="1"/>
        <v>576541</v>
      </c>
      <c r="H29" s="14">
        <f t="shared" si="0"/>
        <v>73459</v>
      </c>
    </row>
    <row r="30" spans="1:8" ht="20.100000000000001" customHeight="1">
      <c r="A30" s="15">
        <v>27</v>
      </c>
      <c r="B30" s="9" t="s">
        <v>171</v>
      </c>
      <c r="C30" s="10"/>
      <c r="D30" s="10" t="s">
        <v>88</v>
      </c>
      <c r="E30" s="11" t="s">
        <v>170</v>
      </c>
      <c r="F30" s="12">
        <v>17500</v>
      </c>
      <c r="G30" s="16">
        <f t="shared" si="1"/>
        <v>594041</v>
      </c>
      <c r="H30" s="14">
        <f t="shared" si="0"/>
        <v>55959</v>
      </c>
    </row>
    <row r="31" spans="1:8" ht="20.100000000000001" customHeight="1">
      <c r="A31" s="15">
        <v>28</v>
      </c>
      <c r="B31" s="9" t="s">
        <v>171</v>
      </c>
      <c r="C31" s="10"/>
      <c r="D31" s="10" t="s">
        <v>88</v>
      </c>
      <c r="E31" s="11" t="s">
        <v>172</v>
      </c>
      <c r="F31" s="12">
        <v>1500</v>
      </c>
      <c r="G31" s="16">
        <f t="shared" si="1"/>
        <v>595541</v>
      </c>
      <c r="H31" s="14">
        <f t="shared" si="0"/>
        <v>54459</v>
      </c>
    </row>
    <row r="32" spans="1:8" ht="20.100000000000001" customHeight="1">
      <c r="A32" s="15">
        <v>29</v>
      </c>
      <c r="B32" s="9" t="s">
        <v>181</v>
      </c>
      <c r="C32" s="10"/>
      <c r="D32" s="10" t="s">
        <v>186</v>
      </c>
      <c r="E32" s="11" t="s">
        <v>140</v>
      </c>
      <c r="F32" s="12">
        <v>30000</v>
      </c>
      <c r="G32" s="16">
        <f t="shared" si="1"/>
        <v>625541</v>
      </c>
      <c r="H32" s="14">
        <f t="shared" si="0"/>
        <v>24459</v>
      </c>
    </row>
    <row r="33" spans="1:8" ht="20.100000000000001" customHeight="1">
      <c r="A33" s="15">
        <v>30</v>
      </c>
      <c r="B33" s="9" t="s">
        <v>189</v>
      </c>
      <c r="C33" s="10"/>
      <c r="D33" s="10" t="s">
        <v>190</v>
      </c>
      <c r="E33" s="11" t="s">
        <v>191</v>
      </c>
      <c r="F33" s="12">
        <v>4352</v>
      </c>
      <c r="G33" s="16">
        <f t="shared" si="1"/>
        <v>629893</v>
      </c>
      <c r="H33" s="14">
        <f t="shared" si="0"/>
        <v>20107</v>
      </c>
    </row>
    <row r="34" spans="1:8" ht="20.100000000000001" customHeight="1">
      <c r="A34" s="15">
        <v>31</v>
      </c>
      <c r="B34" s="9" t="s">
        <v>192</v>
      </c>
      <c r="C34" s="9"/>
      <c r="D34" s="9" t="s">
        <v>190</v>
      </c>
      <c r="E34" s="11" t="s">
        <v>193</v>
      </c>
      <c r="F34" s="12">
        <v>10600</v>
      </c>
      <c r="G34" s="16">
        <f t="shared" si="1"/>
        <v>640493</v>
      </c>
      <c r="H34" s="14">
        <f t="shared" si="0"/>
        <v>9507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640493</v>
      </c>
      <c r="H35" s="14">
        <f t="shared" si="0"/>
        <v>9507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640493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topLeftCell="A19" workbookViewId="0">
      <selection sqref="A1:XFD1048576"/>
    </sheetView>
  </sheetViews>
  <sheetFormatPr defaultColWidth="9" defaultRowHeight="20.100000000000001" customHeight="1"/>
  <cols>
    <col min="1" max="1" width="4.25" style="1" customWidth="1"/>
    <col min="2" max="2" width="7.875" style="1" bestFit="1" customWidth="1"/>
    <col min="3" max="3" width="8.25" style="1" bestFit="1" customWidth="1"/>
    <col min="4" max="4" width="10.375" style="1" customWidth="1"/>
    <col min="5" max="5" width="30.375" style="1" customWidth="1"/>
    <col min="6" max="6" width="9.87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199</v>
      </c>
    </row>
    <row r="2" spans="1:8" ht="20.100000000000001" customHeight="1">
      <c r="F2" s="52" t="s">
        <v>194</v>
      </c>
      <c r="G2" s="52"/>
      <c r="H2" s="3">
        <v>300000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9" t="s">
        <v>34</v>
      </c>
      <c r="C5" s="10" t="s">
        <v>35</v>
      </c>
      <c r="D5" s="10" t="s">
        <v>39</v>
      </c>
      <c r="E5" s="11" t="s">
        <v>36</v>
      </c>
      <c r="F5" s="12">
        <v>13806</v>
      </c>
      <c r="G5" s="13">
        <f>F5</f>
        <v>13806</v>
      </c>
      <c r="H5" s="14">
        <f>$H$2-G5</f>
        <v>286194</v>
      </c>
    </row>
    <row r="6" spans="1:8" ht="20.100000000000001" customHeight="1">
      <c r="A6" s="15">
        <v>2</v>
      </c>
      <c r="B6" s="9" t="s">
        <v>53</v>
      </c>
      <c r="C6" s="10"/>
      <c r="D6" s="10" t="s">
        <v>54</v>
      </c>
      <c r="E6" s="11" t="s">
        <v>55</v>
      </c>
      <c r="F6" s="12">
        <v>9700</v>
      </c>
      <c r="G6" s="16">
        <f>G5+F6</f>
        <v>23506</v>
      </c>
      <c r="H6" s="14">
        <f t="shared" ref="H6:H35" si="0">$H$2-G6</f>
        <v>276494</v>
      </c>
    </row>
    <row r="7" spans="1:8" ht="20.100000000000001" customHeight="1">
      <c r="A7" s="15">
        <v>3</v>
      </c>
      <c r="B7" s="9" t="s">
        <v>56</v>
      </c>
      <c r="C7" s="10"/>
      <c r="D7" s="10" t="s">
        <v>54</v>
      </c>
      <c r="E7" s="11" t="s">
        <v>57</v>
      </c>
      <c r="F7" s="12">
        <v>9530</v>
      </c>
      <c r="G7" s="16">
        <f t="shared" ref="G7:G35" si="1">G6+F7</f>
        <v>33036</v>
      </c>
      <c r="H7" s="14">
        <f t="shared" si="0"/>
        <v>266964</v>
      </c>
    </row>
    <row r="8" spans="1:8" ht="20.100000000000001" customHeight="1">
      <c r="A8" s="15">
        <v>4</v>
      </c>
      <c r="B8" s="9" t="s">
        <v>153</v>
      </c>
      <c r="C8" s="10"/>
      <c r="D8" s="10" t="s">
        <v>154</v>
      </c>
      <c r="E8" s="11" t="s">
        <v>36</v>
      </c>
      <c r="F8" s="12">
        <v>7875</v>
      </c>
      <c r="G8" s="16">
        <f t="shared" si="1"/>
        <v>40911</v>
      </c>
      <c r="H8" s="14">
        <f t="shared" si="0"/>
        <v>259089</v>
      </c>
    </row>
    <row r="9" spans="1:8" ht="20.100000000000001" customHeight="1">
      <c r="A9" s="15">
        <v>5</v>
      </c>
      <c r="B9" s="23"/>
      <c r="C9" s="11"/>
      <c r="D9" s="11"/>
      <c r="E9" s="11"/>
      <c r="F9" s="24"/>
      <c r="G9" s="16">
        <f t="shared" si="1"/>
        <v>40911</v>
      </c>
      <c r="H9" s="14">
        <f t="shared" si="0"/>
        <v>259089</v>
      </c>
    </row>
    <row r="10" spans="1:8" ht="20.100000000000001" customHeight="1">
      <c r="A10" s="15">
        <v>6</v>
      </c>
      <c r="B10" s="23"/>
      <c r="C10" s="11"/>
      <c r="D10" s="11"/>
      <c r="E10" s="11"/>
      <c r="F10" s="24"/>
      <c r="G10" s="16">
        <f t="shared" si="1"/>
        <v>40911</v>
      </c>
      <c r="H10" s="14">
        <f t="shared" si="0"/>
        <v>259089</v>
      </c>
    </row>
    <row r="11" spans="1:8" ht="20.100000000000001" customHeight="1">
      <c r="A11" s="15">
        <v>7</v>
      </c>
      <c r="B11" s="23"/>
      <c r="C11" s="11"/>
      <c r="D11" s="11"/>
      <c r="E11" s="11"/>
      <c r="F11" s="24"/>
      <c r="G11" s="16">
        <f t="shared" si="1"/>
        <v>40911</v>
      </c>
      <c r="H11" s="14">
        <f t="shared" si="0"/>
        <v>259089</v>
      </c>
    </row>
    <row r="12" spans="1:8" ht="20.100000000000001" customHeight="1">
      <c r="A12" s="15">
        <v>8</v>
      </c>
      <c r="B12" s="17"/>
      <c r="C12" s="18"/>
      <c r="D12" s="18"/>
      <c r="E12" s="19"/>
      <c r="F12" s="12"/>
      <c r="G12" s="16">
        <f t="shared" si="1"/>
        <v>40911</v>
      </c>
      <c r="H12" s="14">
        <f t="shared" si="0"/>
        <v>259089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40911</v>
      </c>
      <c r="H13" s="14">
        <f t="shared" si="0"/>
        <v>259089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40911</v>
      </c>
      <c r="H14" s="14">
        <f t="shared" si="0"/>
        <v>259089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40911</v>
      </c>
      <c r="H15" s="14">
        <f t="shared" si="0"/>
        <v>259089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40911</v>
      </c>
      <c r="H16" s="14">
        <f t="shared" si="0"/>
        <v>259089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40911</v>
      </c>
      <c r="H17" s="14">
        <f t="shared" si="0"/>
        <v>259089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40911</v>
      </c>
      <c r="H18" s="14">
        <f t="shared" si="0"/>
        <v>259089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40911</v>
      </c>
      <c r="H19" s="14">
        <f t="shared" si="0"/>
        <v>259089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40911</v>
      </c>
      <c r="H20" s="14">
        <f t="shared" si="0"/>
        <v>259089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40911</v>
      </c>
      <c r="H21" s="14">
        <f t="shared" si="0"/>
        <v>259089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40911</v>
      </c>
      <c r="H22" s="14">
        <f t="shared" si="0"/>
        <v>259089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40911</v>
      </c>
      <c r="H23" s="14">
        <f t="shared" si="0"/>
        <v>259089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40911</v>
      </c>
      <c r="H24" s="14">
        <f t="shared" si="0"/>
        <v>259089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40911</v>
      </c>
      <c r="H25" s="14">
        <f t="shared" si="0"/>
        <v>259089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40911</v>
      </c>
      <c r="H26" s="14">
        <f t="shared" si="0"/>
        <v>259089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40911</v>
      </c>
      <c r="H27" s="14">
        <f t="shared" si="0"/>
        <v>259089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40911</v>
      </c>
      <c r="H28" s="14">
        <f t="shared" si="0"/>
        <v>259089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40911</v>
      </c>
      <c r="H29" s="14">
        <f t="shared" si="0"/>
        <v>259089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40911</v>
      </c>
      <c r="H30" s="14">
        <f t="shared" si="0"/>
        <v>259089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40911</v>
      </c>
      <c r="H31" s="14">
        <f t="shared" si="0"/>
        <v>259089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40911</v>
      </c>
      <c r="H32" s="14">
        <f t="shared" si="0"/>
        <v>259089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40911</v>
      </c>
      <c r="H33" s="14">
        <f t="shared" si="0"/>
        <v>259089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40911</v>
      </c>
      <c r="H34" s="14">
        <f t="shared" si="0"/>
        <v>259089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40911</v>
      </c>
      <c r="H35" s="14">
        <f t="shared" si="0"/>
        <v>259089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40911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sqref="A1:XFD1048576"/>
    </sheetView>
  </sheetViews>
  <sheetFormatPr defaultColWidth="9" defaultRowHeight="20.100000000000001" customHeight="1"/>
  <cols>
    <col min="1" max="1" width="4.25" style="1" customWidth="1"/>
    <col min="2" max="2" width="7.875" style="1" bestFit="1" customWidth="1"/>
    <col min="3" max="3" width="8.25" style="1" bestFit="1" customWidth="1"/>
    <col min="4" max="4" width="10.375" style="1" customWidth="1"/>
    <col min="5" max="5" width="30.375" style="1" customWidth="1"/>
    <col min="6" max="6" width="9.87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68</v>
      </c>
    </row>
    <row r="2" spans="1:8" ht="20.100000000000001" customHeight="1">
      <c r="F2" s="52" t="s">
        <v>194</v>
      </c>
      <c r="G2" s="52"/>
      <c r="H2" s="3">
        <v>35000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9" t="s">
        <v>50</v>
      </c>
      <c r="C5" s="10" t="s">
        <v>51</v>
      </c>
      <c r="D5" s="10"/>
      <c r="E5" s="11" t="s">
        <v>52</v>
      </c>
      <c r="F5" s="12">
        <v>9000</v>
      </c>
      <c r="G5" s="13">
        <f>F5</f>
        <v>9000</v>
      </c>
      <c r="H5" s="14">
        <f>$H$2-G5</f>
        <v>26000</v>
      </c>
    </row>
    <row r="6" spans="1:8" ht="20.100000000000001" customHeight="1">
      <c r="A6" s="15">
        <v>2</v>
      </c>
      <c r="B6" s="9" t="s">
        <v>184</v>
      </c>
      <c r="C6" s="10"/>
      <c r="D6" s="10" t="s">
        <v>185</v>
      </c>
      <c r="E6" s="11" t="s">
        <v>52</v>
      </c>
      <c r="F6" s="12">
        <v>8860</v>
      </c>
      <c r="G6" s="16">
        <f>G5+F6</f>
        <v>17860</v>
      </c>
      <c r="H6" s="14">
        <f t="shared" ref="H6:H35" si="0">$H$2-G6</f>
        <v>17140</v>
      </c>
    </row>
    <row r="7" spans="1:8" ht="20.100000000000001" customHeight="1">
      <c r="A7" s="15">
        <v>3</v>
      </c>
      <c r="B7" s="9"/>
      <c r="C7" s="10"/>
      <c r="D7" s="10"/>
      <c r="E7" s="11"/>
      <c r="F7" s="25"/>
      <c r="G7" s="16">
        <f t="shared" ref="G7:G35" si="1">G6+F7</f>
        <v>17860</v>
      </c>
      <c r="H7" s="14">
        <f t="shared" si="0"/>
        <v>17140</v>
      </c>
    </row>
    <row r="8" spans="1:8" ht="20.100000000000001" customHeight="1">
      <c r="A8" s="15">
        <v>4</v>
      </c>
      <c r="B8" s="9"/>
      <c r="C8" s="10"/>
      <c r="D8" s="10"/>
      <c r="E8" s="11"/>
      <c r="F8" s="25"/>
      <c r="G8" s="16">
        <f t="shared" si="1"/>
        <v>17860</v>
      </c>
      <c r="H8" s="14">
        <f t="shared" si="0"/>
        <v>17140</v>
      </c>
    </row>
    <row r="9" spans="1:8" ht="20.100000000000001" customHeight="1">
      <c r="A9" s="15">
        <v>5</v>
      </c>
      <c r="B9" s="9"/>
      <c r="C9" s="10"/>
      <c r="D9" s="10"/>
      <c r="E9" s="11"/>
      <c r="F9" s="25"/>
      <c r="G9" s="16">
        <f t="shared" si="1"/>
        <v>17860</v>
      </c>
      <c r="H9" s="14">
        <f t="shared" si="0"/>
        <v>17140</v>
      </c>
    </row>
    <row r="10" spans="1:8" ht="20.100000000000001" customHeight="1">
      <c r="A10" s="15">
        <v>6</v>
      </c>
      <c r="B10" s="9"/>
      <c r="C10" s="10"/>
      <c r="D10" s="10"/>
      <c r="E10" s="11"/>
      <c r="F10" s="25"/>
      <c r="G10" s="16">
        <f t="shared" si="1"/>
        <v>17860</v>
      </c>
      <c r="H10" s="14">
        <f t="shared" si="0"/>
        <v>17140</v>
      </c>
    </row>
    <row r="11" spans="1:8" ht="20.100000000000001" customHeight="1">
      <c r="A11" s="15">
        <v>7</v>
      </c>
      <c r="B11" s="9"/>
      <c r="C11" s="10"/>
      <c r="D11" s="10"/>
      <c r="E11" s="11"/>
      <c r="F11" s="25"/>
      <c r="G11" s="16">
        <f t="shared" si="1"/>
        <v>17860</v>
      </c>
      <c r="H11" s="14">
        <f t="shared" si="0"/>
        <v>17140</v>
      </c>
    </row>
    <row r="12" spans="1:8" ht="20.100000000000001" customHeight="1">
      <c r="A12" s="15">
        <v>8</v>
      </c>
      <c r="B12" s="17"/>
      <c r="C12" s="18"/>
      <c r="D12" s="18"/>
      <c r="E12" s="19"/>
      <c r="F12" s="12"/>
      <c r="G12" s="16">
        <f t="shared" si="1"/>
        <v>17860</v>
      </c>
      <c r="H12" s="14">
        <f t="shared" si="0"/>
        <v>17140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17860</v>
      </c>
      <c r="H13" s="14">
        <f t="shared" si="0"/>
        <v>17140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17860</v>
      </c>
      <c r="H14" s="14">
        <f t="shared" si="0"/>
        <v>17140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17860</v>
      </c>
      <c r="H15" s="14">
        <f t="shared" si="0"/>
        <v>17140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17860</v>
      </c>
      <c r="H16" s="14">
        <f t="shared" si="0"/>
        <v>17140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17860</v>
      </c>
      <c r="H17" s="14">
        <f t="shared" si="0"/>
        <v>17140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17860</v>
      </c>
      <c r="H18" s="14">
        <f t="shared" si="0"/>
        <v>17140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17860</v>
      </c>
      <c r="H19" s="14">
        <f t="shared" si="0"/>
        <v>17140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17860</v>
      </c>
      <c r="H20" s="14">
        <f t="shared" si="0"/>
        <v>17140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17860</v>
      </c>
      <c r="H21" s="14">
        <f t="shared" si="0"/>
        <v>17140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17860</v>
      </c>
      <c r="H22" s="14">
        <f t="shared" si="0"/>
        <v>17140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17860</v>
      </c>
      <c r="H23" s="14">
        <f t="shared" si="0"/>
        <v>17140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17860</v>
      </c>
      <c r="H24" s="14">
        <f t="shared" si="0"/>
        <v>17140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17860</v>
      </c>
      <c r="H25" s="14">
        <f t="shared" si="0"/>
        <v>17140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17860</v>
      </c>
      <c r="H26" s="14">
        <f t="shared" si="0"/>
        <v>17140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17860</v>
      </c>
      <c r="H27" s="14">
        <f t="shared" si="0"/>
        <v>17140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17860</v>
      </c>
      <c r="H28" s="14">
        <f t="shared" si="0"/>
        <v>17140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17860</v>
      </c>
      <c r="H29" s="14">
        <f t="shared" si="0"/>
        <v>17140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17860</v>
      </c>
      <c r="H30" s="14">
        <f t="shared" si="0"/>
        <v>17140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17860</v>
      </c>
      <c r="H31" s="14">
        <f t="shared" si="0"/>
        <v>17140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17860</v>
      </c>
      <c r="H32" s="14">
        <f t="shared" si="0"/>
        <v>17140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17860</v>
      </c>
      <c r="H33" s="14">
        <f t="shared" si="0"/>
        <v>17140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17860</v>
      </c>
      <c r="H34" s="14">
        <f t="shared" si="0"/>
        <v>17140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17860</v>
      </c>
      <c r="H35" s="14">
        <f t="shared" si="0"/>
        <v>17140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17860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topLeftCell="A22" workbookViewId="0">
      <selection activeCell="J9" sqref="J9"/>
    </sheetView>
  </sheetViews>
  <sheetFormatPr defaultColWidth="9" defaultRowHeight="20.100000000000001" customHeight="1"/>
  <cols>
    <col min="1" max="1" width="4.25" style="1" customWidth="1"/>
    <col min="2" max="2" width="7.875" style="1" bestFit="1" customWidth="1"/>
    <col min="3" max="3" width="8.25" style="1" bestFit="1" customWidth="1"/>
    <col min="4" max="4" width="10.375" style="1" customWidth="1"/>
    <col min="5" max="5" width="30.375" style="1" customWidth="1"/>
    <col min="6" max="6" width="9.87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69</v>
      </c>
    </row>
    <row r="2" spans="1:8" ht="20.100000000000001" customHeight="1">
      <c r="F2" s="52" t="s">
        <v>194</v>
      </c>
      <c r="G2" s="52"/>
      <c r="H2" s="3">
        <v>100000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9" t="s">
        <v>28</v>
      </c>
      <c r="C5" s="10" t="s">
        <v>29</v>
      </c>
      <c r="D5" s="9"/>
      <c r="E5" s="28" t="s">
        <v>30</v>
      </c>
      <c r="F5" s="12">
        <v>4800</v>
      </c>
      <c r="G5" s="13">
        <f>F5</f>
        <v>4800</v>
      </c>
      <c r="H5" s="14">
        <f>$H$2-G5</f>
        <v>95200</v>
      </c>
    </row>
    <row r="6" spans="1:8" ht="20.100000000000001" customHeight="1">
      <c r="A6" s="15">
        <v>2</v>
      </c>
      <c r="B6" s="9" t="s">
        <v>31</v>
      </c>
      <c r="C6" s="10" t="s">
        <v>32</v>
      </c>
      <c r="D6" s="9"/>
      <c r="E6" s="28" t="s">
        <v>33</v>
      </c>
      <c r="F6" s="12">
        <v>2000</v>
      </c>
      <c r="G6" s="16">
        <f>G5+F6</f>
        <v>6800</v>
      </c>
      <c r="H6" s="14">
        <f t="shared" ref="H6:H35" si="0">$H$2-G6</f>
        <v>93200</v>
      </c>
    </row>
    <row r="7" spans="1:8" ht="20.100000000000001" customHeight="1">
      <c r="A7" s="15">
        <v>3</v>
      </c>
      <c r="B7" s="9" t="s">
        <v>81</v>
      </c>
      <c r="C7" s="10"/>
      <c r="D7" s="9"/>
      <c r="E7" s="28" t="s">
        <v>93</v>
      </c>
      <c r="F7" s="12">
        <v>22500</v>
      </c>
      <c r="G7" s="16">
        <f t="shared" ref="G7:G35" si="1">G6+F7</f>
        <v>29300</v>
      </c>
      <c r="H7" s="14">
        <f t="shared" si="0"/>
        <v>70700</v>
      </c>
    </row>
    <row r="8" spans="1:8" ht="20.100000000000001" customHeight="1">
      <c r="A8" s="15">
        <v>4</v>
      </c>
      <c r="B8" s="9" t="s">
        <v>92</v>
      </c>
      <c r="C8" s="10" t="s">
        <v>95</v>
      </c>
      <c r="D8" s="9"/>
      <c r="E8" s="28" t="s">
        <v>94</v>
      </c>
      <c r="F8" s="12">
        <v>2000</v>
      </c>
      <c r="G8" s="16">
        <f t="shared" si="1"/>
        <v>31300</v>
      </c>
      <c r="H8" s="14">
        <f t="shared" si="0"/>
        <v>68700</v>
      </c>
    </row>
    <row r="9" spans="1:8" ht="20.100000000000001" customHeight="1">
      <c r="A9" s="15">
        <v>5</v>
      </c>
      <c r="B9" s="9" t="s">
        <v>112</v>
      </c>
      <c r="C9" s="10"/>
      <c r="D9" s="9"/>
      <c r="E9" s="29" t="s">
        <v>114</v>
      </c>
      <c r="F9" s="12">
        <v>3080</v>
      </c>
      <c r="G9" s="16">
        <f t="shared" si="1"/>
        <v>34380</v>
      </c>
      <c r="H9" s="14">
        <f t="shared" si="0"/>
        <v>65620</v>
      </c>
    </row>
    <row r="10" spans="1:8" ht="20.100000000000001" customHeight="1">
      <c r="A10" s="15">
        <v>6</v>
      </c>
      <c r="B10" s="9" t="s">
        <v>135</v>
      </c>
      <c r="C10" s="10"/>
      <c r="D10" s="9"/>
      <c r="E10" s="28" t="s">
        <v>136</v>
      </c>
      <c r="F10" s="12">
        <v>4800</v>
      </c>
      <c r="G10" s="16">
        <f t="shared" si="1"/>
        <v>39180</v>
      </c>
      <c r="H10" s="14">
        <f t="shared" si="0"/>
        <v>60820</v>
      </c>
    </row>
    <row r="11" spans="1:8" ht="20.100000000000001" customHeight="1">
      <c r="A11" s="15">
        <v>7</v>
      </c>
      <c r="B11" s="17" t="s">
        <v>142</v>
      </c>
      <c r="D11" s="9"/>
      <c r="E11" s="26" t="s">
        <v>141</v>
      </c>
      <c r="F11" s="27">
        <v>30000</v>
      </c>
      <c r="G11" s="16">
        <f t="shared" si="1"/>
        <v>69180</v>
      </c>
      <c r="H11" s="14">
        <f t="shared" si="0"/>
        <v>30820</v>
      </c>
    </row>
    <row r="12" spans="1:8" ht="20.100000000000001" customHeight="1">
      <c r="A12" s="15">
        <v>8</v>
      </c>
      <c r="B12" s="9" t="s">
        <v>142</v>
      </c>
      <c r="C12" s="10"/>
      <c r="D12" s="9"/>
      <c r="E12" s="28" t="s">
        <v>143</v>
      </c>
      <c r="F12" s="12">
        <v>22500</v>
      </c>
      <c r="G12" s="16">
        <f t="shared" si="1"/>
        <v>91680</v>
      </c>
      <c r="H12" s="14">
        <f t="shared" si="0"/>
        <v>8320</v>
      </c>
    </row>
    <row r="13" spans="1:8" ht="20.100000000000001" customHeight="1">
      <c r="A13" s="15">
        <v>9</v>
      </c>
      <c r="B13" s="9" t="s">
        <v>151</v>
      </c>
      <c r="C13" s="10"/>
      <c r="D13" s="9"/>
      <c r="E13" s="29" t="s">
        <v>152</v>
      </c>
      <c r="F13" s="12">
        <v>8500</v>
      </c>
      <c r="G13" s="16">
        <f t="shared" si="1"/>
        <v>100180</v>
      </c>
      <c r="H13" s="14">
        <f t="shared" si="0"/>
        <v>-180</v>
      </c>
    </row>
    <row r="14" spans="1:8" ht="20.100000000000001" customHeight="1">
      <c r="A14" s="15">
        <v>10</v>
      </c>
      <c r="B14" s="9" t="s">
        <v>151</v>
      </c>
      <c r="C14" s="10"/>
      <c r="D14" s="9"/>
      <c r="E14" s="29" t="s">
        <v>157</v>
      </c>
      <c r="F14" s="12">
        <v>1800</v>
      </c>
      <c r="G14" s="16">
        <f t="shared" si="1"/>
        <v>101980</v>
      </c>
      <c r="H14" s="14">
        <f t="shared" si="0"/>
        <v>-1980</v>
      </c>
    </row>
    <row r="15" spans="1:8" ht="20.100000000000001" customHeight="1">
      <c r="A15" s="15">
        <v>12</v>
      </c>
      <c r="B15" s="9" t="s">
        <v>153</v>
      </c>
      <c r="C15" s="10"/>
      <c r="D15" s="9"/>
      <c r="E15" s="28" t="s">
        <v>161</v>
      </c>
      <c r="F15" s="12">
        <v>1449</v>
      </c>
      <c r="G15" s="16">
        <f t="shared" si="1"/>
        <v>103429</v>
      </c>
      <c r="H15" s="14">
        <f t="shared" si="0"/>
        <v>-3429</v>
      </c>
    </row>
    <row r="16" spans="1:8" ht="20.100000000000001" customHeight="1">
      <c r="A16" s="15">
        <v>13</v>
      </c>
      <c r="B16" s="9" t="s">
        <v>181</v>
      </c>
      <c r="C16" s="10"/>
      <c r="D16" s="9"/>
      <c r="E16" s="28" t="s">
        <v>182</v>
      </c>
      <c r="F16" s="12">
        <v>3900</v>
      </c>
      <c r="G16" s="16">
        <f t="shared" si="1"/>
        <v>107329</v>
      </c>
      <c r="H16" s="14">
        <f t="shared" si="0"/>
        <v>-7329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107329</v>
      </c>
      <c r="H17" s="14">
        <f t="shared" si="0"/>
        <v>-7329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107329</v>
      </c>
      <c r="H18" s="14">
        <f t="shared" si="0"/>
        <v>-7329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107329</v>
      </c>
      <c r="H19" s="14">
        <f t="shared" si="0"/>
        <v>-7329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107329</v>
      </c>
      <c r="H20" s="14">
        <f t="shared" si="0"/>
        <v>-7329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107329</v>
      </c>
      <c r="H21" s="14">
        <f t="shared" si="0"/>
        <v>-7329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107329</v>
      </c>
      <c r="H22" s="14">
        <f t="shared" si="0"/>
        <v>-7329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107329</v>
      </c>
      <c r="H23" s="14">
        <f t="shared" si="0"/>
        <v>-7329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107329</v>
      </c>
      <c r="H24" s="14">
        <f t="shared" si="0"/>
        <v>-7329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107329</v>
      </c>
      <c r="H25" s="14">
        <f t="shared" si="0"/>
        <v>-7329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107329</v>
      </c>
      <c r="H26" s="14">
        <f t="shared" si="0"/>
        <v>-7329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107329</v>
      </c>
      <c r="H27" s="14">
        <f t="shared" si="0"/>
        <v>-7329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107329</v>
      </c>
      <c r="H28" s="14">
        <f t="shared" si="0"/>
        <v>-7329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107329</v>
      </c>
      <c r="H29" s="14">
        <f t="shared" si="0"/>
        <v>-7329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107329</v>
      </c>
      <c r="H30" s="14">
        <f t="shared" si="0"/>
        <v>-7329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107329</v>
      </c>
      <c r="H31" s="14">
        <f t="shared" si="0"/>
        <v>-7329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107329</v>
      </c>
      <c r="H32" s="14">
        <f t="shared" si="0"/>
        <v>-7329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107329</v>
      </c>
      <c r="H33" s="14">
        <f t="shared" si="0"/>
        <v>-7329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107329</v>
      </c>
      <c r="H34" s="14">
        <f t="shared" si="0"/>
        <v>-7329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107329</v>
      </c>
      <c r="H35" s="14">
        <f t="shared" si="0"/>
        <v>-7329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107329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I6" sqref="I6"/>
    </sheetView>
  </sheetViews>
  <sheetFormatPr defaultColWidth="9" defaultRowHeight="20.100000000000001" customHeight="1"/>
  <cols>
    <col min="1" max="1" width="4.25" style="1" customWidth="1"/>
    <col min="2" max="2" width="7.875" style="1" bestFit="1" customWidth="1"/>
    <col min="3" max="3" width="8.25" style="1" bestFit="1" customWidth="1"/>
    <col min="4" max="4" width="10.375" style="1" customWidth="1"/>
    <col min="5" max="5" width="30.375" style="1" customWidth="1"/>
    <col min="6" max="6" width="9.875" style="1" bestFit="1" customWidth="1"/>
    <col min="7" max="7" width="9" style="1"/>
    <col min="8" max="8" width="9.875" style="1" bestFit="1" customWidth="1"/>
    <col min="9" max="16384" width="9" style="1"/>
  </cols>
  <sheetData>
    <row r="1" spans="1:8" ht="20.100000000000001" customHeight="1">
      <c r="E1" s="2" t="s">
        <v>70</v>
      </c>
    </row>
    <row r="2" spans="1:8" ht="20.100000000000001" customHeight="1">
      <c r="F2" s="52" t="s">
        <v>194</v>
      </c>
      <c r="G2" s="52"/>
      <c r="H2" s="3">
        <v>100000</v>
      </c>
    </row>
    <row r="3" spans="1:8" ht="20.100000000000001" customHeight="1">
      <c r="A3" s="53" t="s">
        <v>27</v>
      </c>
      <c r="B3" s="54" t="s">
        <v>26</v>
      </c>
      <c r="C3" s="4" t="s">
        <v>105</v>
      </c>
      <c r="D3" s="55" t="s">
        <v>195</v>
      </c>
      <c r="E3" s="55" t="s">
        <v>196</v>
      </c>
      <c r="F3" s="57" t="s">
        <v>25</v>
      </c>
      <c r="G3" s="57"/>
      <c r="H3" s="57"/>
    </row>
    <row r="4" spans="1:8" ht="20.100000000000001" customHeight="1">
      <c r="A4" s="53"/>
      <c r="B4" s="54"/>
      <c r="C4" s="5" t="s">
        <v>197</v>
      </c>
      <c r="D4" s="56"/>
      <c r="E4" s="56"/>
      <c r="F4" s="6" t="s">
        <v>24</v>
      </c>
      <c r="G4" s="7" t="s">
        <v>23</v>
      </c>
      <c r="H4" s="7" t="s">
        <v>22</v>
      </c>
    </row>
    <row r="5" spans="1:8" ht="20.100000000000001" customHeight="1">
      <c r="A5" s="8">
        <v>1</v>
      </c>
      <c r="B5" s="30" t="s">
        <v>106</v>
      </c>
      <c r="C5" s="31" t="s">
        <v>107</v>
      </c>
      <c r="D5" s="31" t="s">
        <v>108</v>
      </c>
      <c r="E5" s="31" t="s">
        <v>109</v>
      </c>
      <c r="F5" s="32">
        <v>5580</v>
      </c>
      <c r="G5" s="13">
        <f>F5</f>
        <v>5580</v>
      </c>
      <c r="H5" s="14">
        <f>$H$2-G5</f>
        <v>94420</v>
      </c>
    </row>
    <row r="6" spans="1:8" ht="20.100000000000001" customHeight="1">
      <c r="A6" s="15">
        <v>2</v>
      </c>
      <c r="B6" s="30" t="s">
        <v>132</v>
      </c>
      <c r="C6" s="31"/>
      <c r="D6" s="31" t="s">
        <v>108</v>
      </c>
      <c r="E6" s="33" t="s">
        <v>133</v>
      </c>
      <c r="F6" s="32">
        <v>24850</v>
      </c>
      <c r="G6" s="16">
        <f>G5+F6</f>
        <v>30430</v>
      </c>
      <c r="H6" s="14">
        <f t="shared" ref="H6:H35" si="0">$H$2-G6</f>
        <v>69570</v>
      </c>
    </row>
    <row r="7" spans="1:8" ht="20.100000000000001" customHeight="1">
      <c r="A7" s="15">
        <v>3</v>
      </c>
      <c r="B7" s="30" t="s">
        <v>168</v>
      </c>
      <c r="C7" s="31"/>
      <c r="D7" s="31" t="s">
        <v>108</v>
      </c>
      <c r="E7" s="31" t="s">
        <v>169</v>
      </c>
      <c r="F7" s="32">
        <v>26950</v>
      </c>
      <c r="G7" s="16">
        <f t="shared" ref="G7:G35" si="1">G6+F7</f>
        <v>57380</v>
      </c>
      <c r="H7" s="14">
        <f t="shared" si="0"/>
        <v>42620</v>
      </c>
    </row>
    <row r="8" spans="1:8" ht="20.100000000000001" customHeight="1">
      <c r="A8" s="15">
        <v>4</v>
      </c>
      <c r="B8" s="9"/>
      <c r="C8" s="10"/>
      <c r="D8" s="10"/>
      <c r="E8" s="11"/>
      <c r="F8" s="25"/>
      <c r="G8" s="16">
        <f t="shared" si="1"/>
        <v>57380</v>
      </c>
      <c r="H8" s="14">
        <f t="shared" si="0"/>
        <v>42620</v>
      </c>
    </row>
    <row r="9" spans="1:8" ht="20.100000000000001" customHeight="1">
      <c r="A9" s="15">
        <v>5</v>
      </c>
      <c r="B9" s="9"/>
      <c r="C9" s="10"/>
      <c r="D9" s="10"/>
      <c r="E9" s="11"/>
      <c r="F9" s="25"/>
      <c r="G9" s="16">
        <f t="shared" si="1"/>
        <v>57380</v>
      </c>
      <c r="H9" s="14">
        <f t="shared" si="0"/>
        <v>42620</v>
      </c>
    </row>
    <row r="10" spans="1:8" ht="20.100000000000001" customHeight="1">
      <c r="A10" s="15">
        <v>6</v>
      </c>
      <c r="B10" s="9"/>
      <c r="C10" s="10"/>
      <c r="D10" s="10"/>
      <c r="E10" s="11"/>
      <c r="F10" s="25"/>
      <c r="G10" s="16">
        <f t="shared" si="1"/>
        <v>57380</v>
      </c>
      <c r="H10" s="14">
        <f t="shared" si="0"/>
        <v>42620</v>
      </c>
    </row>
    <row r="11" spans="1:8" ht="20.100000000000001" customHeight="1">
      <c r="A11" s="15">
        <v>7</v>
      </c>
      <c r="B11" s="9"/>
      <c r="C11" s="10"/>
      <c r="D11" s="10"/>
      <c r="E11" s="11"/>
      <c r="F11" s="25"/>
      <c r="G11" s="16">
        <f t="shared" si="1"/>
        <v>57380</v>
      </c>
      <c r="H11" s="14">
        <f t="shared" si="0"/>
        <v>42620</v>
      </c>
    </row>
    <row r="12" spans="1:8" ht="20.100000000000001" customHeight="1">
      <c r="A12" s="15">
        <v>8</v>
      </c>
      <c r="B12" s="17"/>
      <c r="C12" s="18"/>
      <c r="D12" s="18"/>
      <c r="E12" s="19"/>
      <c r="F12" s="12"/>
      <c r="G12" s="16">
        <f t="shared" si="1"/>
        <v>57380</v>
      </c>
      <c r="H12" s="14">
        <f t="shared" si="0"/>
        <v>42620</v>
      </c>
    </row>
    <row r="13" spans="1:8" ht="20.100000000000001" customHeight="1">
      <c r="A13" s="15">
        <v>9</v>
      </c>
      <c r="B13" s="9"/>
      <c r="C13" s="10"/>
      <c r="D13" s="10"/>
      <c r="E13" s="11"/>
      <c r="F13" s="12"/>
      <c r="G13" s="16">
        <f t="shared" si="1"/>
        <v>57380</v>
      </c>
      <c r="H13" s="14">
        <f t="shared" si="0"/>
        <v>42620</v>
      </c>
    </row>
    <row r="14" spans="1:8" ht="20.100000000000001" customHeight="1">
      <c r="A14" s="15">
        <v>10</v>
      </c>
      <c r="B14" s="9"/>
      <c r="C14" s="10"/>
      <c r="D14" s="10"/>
      <c r="E14" s="11"/>
      <c r="F14" s="12"/>
      <c r="G14" s="16">
        <f t="shared" si="1"/>
        <v>57380</v>
      </c>
      <c r="H14" s="14">
        <f t="shared" si="0"/>
        <v>42620</v>
      </c>
    </row>
    <row r="15" spans="1:8" ht="20.100000000000001" customHeight="1">
      <c r="A15" s="15">
        <v>12</v>
      </c>
      <c r="B15" s="9"/>
      <c r="C15" s="10"/>
      <c r="D15" s="10"/>
      <c r="E15" s="11"/>
      <c r="F15" s="12"/>
      <c r="G15" s="16">
        <f t="shared" si="1"/>
        <v>57380</v>
      </c>
      <c r="H15" s="14">
        <f t="shared" si="0"/>
        <v>42620</v>
      </c>
    </row>
    <row r="16" spans="1:8" ht="20.100000000000001" customHeight="1">
      <c r="A16" s="15">
        <v>13</v>
      </c>
      <c r="B16" s="9"/>
      <c r="C16" s="10"/>
      <c r="D16" s="10"/>
      <c r="E16" s="11"/>
      <c r="F16" s="12"/>
      <c r="G16" s="16">
        <f t="shared" si="1"/>
        <v>57380</v>
      </c>
      <c r="H16" s="14">
        <f t="shared" si="0"/>
        <v>42620</v>
      </c>
    </row>
    <row r="17" spans="1:8" ht="20.100000000000001" customHeight="1">
      <c r="A17" s="15">
        <v>14</v>
      </c>
      <c r="B17" s="9"/>
      <c r="C17" s="10"/>
      <c r="D17" s="10"/>
      <c r="E17" s="11"/>
      <c r="F17" s="12"/>
      <c r="G17" s="16">
        <f t="shared" si="1"/>
        <v>57380</v>
      </c>
      <c r="H17" s="14">
        <f t="shared" si="0"/>
        <v>42620</v>
      </c>
    </row>
    <row r="18" spans="1:8" ht="20.100000000000001" customHeight="1">
      <c r="A18" s="15">
        <v>15</v>
      </c>
      <c r="B18" s="9"/>
      <c r="C18" s="10"/>
      <c r="D18" s="10"/>
      <c r="E18" s="11"/>
      <c r="F18" s="12"/>
      <c r="G18" s="16">
        <f t="shared" si="1"/>
        <v>57380</v>
      </c>
      <c r="H18" s="14">
        <f t="shared" si="0"/>
        <v>42620</v>
      </c>
    </row>
    <row r="19" spans="1:8" ht="20.100000000000001" customHeight="1">
      <c r="A19" s="15">
        <v>16</v>
      </c>
      <c r="B19" s="9"/>
      <c r="C19" s="10"/>
      <c r="D19" s="10"/>
      <c r="E19" s="11"/>
      <c r="F19" s="12"/>
      <c r="G19" s="16">
        <f t="shared" si="1"/>
        <v>57380</v>
      </c>
      <c r="H19" s="14">
        <f t="shared" si="0"/>
        <v>42620</v>
      </c>
    </row>
    <row r="20" spans="1:8" ht="20.100000000000001" customHeight="1">
      <c r="A20" s="15">
        <v>17</v>
      </c>
      <c r="B20" s="9"/>
      <c r="C20" s="10"/>
      <c r="D20" s="10"/>
      <c r="E20" s="11"/>
      <c r="F20" s="12"/>
      <c r="G20" s="16">
        <f t="shared" si="1"/>
        <v>57380</v>
      </c>
      <c r="H20" s="14">
        <f t="shared" si="0"/>
        <v>42620</v>
      </c>
    </row>
    <row r="21" spans="1:8" ht="20.100000000000001" customHeight="1">
      <c r="A21" s="15">
        <v>18</v>
      </c>
      <c r="B21" s="9"/>
      <c r="C21" s="10"/>
      <c r="D21" s="10"/>
      <c r="E21" s="11"/>
      <c r="F21" s="12"/>
      <c r="G21" s="16">
        <f t="shared" si="1"/>
        <v>57380</v>
      </c>
      <c r="H21" s="14">
        <f t="shared" si="0"/>
        <v>42620</v>
      </c>
    </row>
    <row r="22" spans="1:8" ht="20.100000000000001" customHeight="1">
      <c r="A22" s="15">
        <v>19</v>
      </c>
      <c r="B22" s="9"/>
      <c r="C22" s="10"/>
      <c r="D22" s="10"/>
      <c r="E22" s="11"/>
      <c r="F22" s="12"/>
      <c r="G22" s="16">
        <f t="shared" si="1"/>
        <v>57380</v>
      </c>
      <c r="H22" s="14">
        <f t="shared" si="0"/>
        <v>42620</v>
      </c>
    </row>
    <row r="23" spans="1:8" ht="20.100000000000001" customHeight="1">
      <c r="A23" s="15">
        <v>20</v>
      </c>
      <c r="B23" s="9"/>
      <c r="C23" s="10"/>
      <c r="D23" s="10"/>
      <c r="E23" s="11"/>
      <c r="F23" s="12"/>
      <c r="G23" s="16">
        <f t="shared" si="1"/>
        <v>57380</v>
      </c>
      <c r="H23" s="14">
        <f t="shared" si="0"/>
        <v>42620</v>
      </c>
    </row>
    <row r="24" spans="1:8" ht="20.100000000000001" customHeight="1">
      <c r="A24" s="15">
        <v>21</v>
      </c>
      <c r="B24" s="9"/>
      <c r="C24" s="10"/>
      <c r="D24" s="10"/>
      <c r="E24" s="11"/>
      <c r="F24" s="12"/>
      <c r="G24" s="16">
        <f t="shared" si="1"/>
        <v>57380</v>
      </c>
      <c r="H24" s="14">
        <f t="shared" si="0"/>
        <v>42620</v>
      </c>
    </row>
    <row r="25" spans="1:8" ht="20.100000000000001" customHeight="1">
      <c r="A25" s="15">
        <v>22</v>
      </c>
      <c r="B25" s="9"/>
      <c r="C25" s="10"/>
      <c r="D25" s="10"/>
      <c r="E25" s="11"/>
      <c r="F25" s="12"/>
      <c r="G25" s="16">
        <f t="shared" si="1"/>
        <v>57380</v>
      </c>
      <c r="H25" s="14">
        <f t="shared" si="0"/>
        <v>42620</v>
      </c>
    </row>
    <row r="26" spans="1:8" ht="20.100000000000001" customHeight="1">
      <c r="A26" s="15">
        <v>23</v>
      </c>
      <c r="B26" s="9"/>
      <c r="C26" s="10"/>
      <c r="D26" s="10"/>
      <c r="E26" s="11"/>
      <c r="F26" s="12"/>
      <c r="G26" s="16">
        <f t="shared" si="1"/>
        <v>57380</v>
      </c>
      <c r="H26" s="14">
        <f t="shared" si="0"/>
        <v>42620</v>
      </c>
    </row>
    <row r="27" spans="1:8" ht="20.100000000000001" customHeight="1">
      <c r="A27" s="15">
        <v>24</v>
      </c>
      <c r="B27" s="9"/>
      <c r="C27" s="10"/>
      <c r="D27" s="10"/>
      <c r="E27" s="11"/>
      <c r="F27" s="12"/>
      <c r="G27" s="16">
        <f t="shared" si="1"/>
        <v>57380</v>
      </c>
      <c r="H27" s="14">
        <f t="shared" si="0"/>
        <v>42620</v>
      </c>
    </row>
    <row r="28" spans="1:8" ht="20.100000000000001" customHeight="1">
      <c r="A28" s="15">
        <v>25</v>
      </c>
      <c r="B28" s="9"/>
      <c r="C28" s="10"/>
      <c r="D28" s="10"/>
      <c r="E28" s="11"/>
      <c r="F28" s="12"/>
      <c r="G28" s="16">
        <f t="shared" si="1"/>
        <v>57380</v>
      </c>
      <c r="H28" s="14">
        <f t="shared" si="0"/>
        <v>42620</v>
      </c>
    </row>
    <row r="29" spans="1:8" ht="20.100000000000001" customHeight="1">
      <c r="A29" s="15">
        <v>26</v>
      </c>
      <c r="B29" s="9"/>
      <c r="C29" s="10"/>
      <c r="D29" s="10"/>
      <c r="E29" s="11"/>
      <c r="F29" s="12"/>
      <c r="G29" s="16">
        <f t="shared" si="1"/>
        <v>57380</v>
      </c>
      <c r="H29" s="14">
        <f t="shared" si="0"/>
        <v>42620</v>
      </c>
    </row>
    <row r="30" spans="1:8" ht="20.100000000000001" customHeight="1">
      <c r="A30" s="15">
        <v>27</v>
      </c>
      <c r="B30" s="9"/>
      <c r="C30" s="10"/>
      <c r="D30" s="10"/>
      <c r="E30" s="11"/>
      <c r="F30" s="12"/>
      <c r="G30" s="16">
        <f t="shared" si="1"/>
        <v>57380</v>
      </c>
      <c r="H30" s="14">
        <f t="shared" si="0"/>
        <v>42620</v>
      </c>
    </row>
    <row r="31" spans="1:8" ht="20.100000000000001" customHeight="1">
      <c r="A31" s="15">
        <v>28</v>
      </c>
      <c r="B31" s="9"/>
      <c r="C31" s="10"/>
      <c r="D31" s="10"/>
      <c r="E31" s="11"/>
      <c r="F31" s="12"/>
      <c r="G31" s="16">
        <f t="shared" si="1"/>
        <v>57380</v>
      </c>
      <c r="H31" s="14">
        <f t="shared" si="0"/>
        <v>42620</v>
      </c>
    </row>
    <row r="32" spans="1:8" ht="20.100000000000001" customHeight="1">
      <c r="A32" s="15">
        <v>29</v>
      </c>
      <c r="B32" s="9"/>
      <c r="C32" s="9"/>
      <c r="D32" s="9"/>
      <c r="E32" s="20"/>
      <c r="F32" s="12"/>
      <c r="G32" s="16">
        <f t="shared" si="1"/>
        <v>57380</v>
      </c>
      <c r="H32" s="14">
        <f t="shared" si="0"/>
        <v>42620</v>
      </c>
    </row>
    <row r="33" spans="1:8" ht="20.100000000000001" customHeight="1">
      <c r="A33" s="15">
        <v>30</v>
      </c>
      <c r="B33" s="9"/>
      <c r="C33" s="9"/>
      <c r="D33" s="9"/>
      <c r="E33" s="20"/>
      <c r="F33" s="12"/>
      <c r="G33" s="16">
        <f t="shared" si="1"/>
        <v>57380</v>
      </c>
      <c r="H33" s="14">
        <f t="shared" si="0"/>
        <v>42620</v>
      </c>
    </row>
    <row r="34" spans="1:8" ht="20.100000000000001" customHeight="1">
      <c r="A34" s="15">
        <v>31</v>
      </c>
      <c r="B34" s="9"/>
      <c r="C34" s="9"/>
      <c r="D34" s="9"/>
      <c r="E34" s="20"/>
      <c r="F34" s="12"/>
      <c r="G34" s="16">
        <f t="shared" si="1"/>
        <v>57380</v>
      </c>
      <c r="H34" s="14">
        <f t="shared" si="0"/>
        <v>42620</v>
      </c>
    </row>
    <row r="35" spans="1:8" ht="20.100000000000001" customHeight="1">
      <c r="A35" s="15">
        <v>32</v>
      </c>
      <c r="B35" s="9"/>
      <c r="C35" s="9"/>
      <c r="D35" s="9"/>
      <c r="E35" s="20"/>
      <c r="F35" s="12"/>
      <c r="G35" s="16">
        <f t="shared" si="1"/>
        <v>57380</v>
      </c>
      <c r="H35" s="14">
        <f t="shared" si="0"/>
        <v>42620</v>
      </c>
    </row>
    <row r="36" spans="1:8" ht="20.100000000000001" customHeight="1">
      <c r="A36" s="49" t="s">
        <v>23</v>
      </c>
      <c r="B36" s="50"/>
      <c r="C36" s="50"/>
      <c r="D36" s="50"/>
      <c r="E36" s="51"/>
      <c r="F36" s="12">
        <f>SUM(F5:F35)</f>
        <v>57380</v>
      </c>
      <c r="G36" s="16"/>
      <c r="H36" s="14"/>
    </row>
  </sheetData>
  <mergeCells count="7">
    <mergeCell ref="A36:E36"/>
    <mergeCell ref="F2:G2"/>
    <mergeCell ref="A3:A4"/>
    <mergeCell ref="B3:B4"/>
    <mergeCell ref="D3:D4"/>
    <mergeCell ref="E3:E4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สรุป</vt:lpstr>
      <vt:lpstr>เชื้อเพลิง</vt:lpstr>
      <vt:lpstr>ช่อมครุภัณฑ์</vt:lpstr>
      <vt:lpstr>ช่อมสิ่งปลูกสร้าง</vt:lpstr>
      <vt:lpstr>งานอาคาร</vt:lpstr>
      <vt:lpstr>งานพัสดุ</vt:lpstr>
      <vt:lpstr>การเงิน</vt:lpstr>
      <vt:lpstr>ประชาสัมพันธ์</vt:lpstr>
      <vt:lpstr>ทะเบียน</vt:lpstr>
      <vt:lpstr>สารบรรณ</vt:lpstr>
      <vt:lpstr>บุคลากร</vt:lpstr>
      <vt:lpstr>บัญชี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SundayOK</dc:creator>
  <cp:lastModifiedBy>KKD Windows 7 V.3</cp:lastModifiedBy>
  <cp:lastPrinted>2015-03-12T23:08:09Z</cp:lastPrinted>
  <dcterms:created xsi:type="dcterms:W3CDTF">2014-11-06T02:43:22Z</dcterms:created>
  <dcterms:modified xsi:type="dcterms:W3CDTF">2015-03-25T02:02:32Z</dcterms:modified>
</cp:coreProperties>
</file>